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Documents\SUBDIRECCIÓN CONSULTIVA Y DE SEGUIMIENTO\2024\Oficios 2024\ANEXOS INFORMACIÓN CONTABLE, PRESUPUESTAL Y PROGRÁMATICA\"/>
    </mc:Choice>
  </mc:AlternateContent>
  <bookViews>
    <workbookView xWindow="0" yWindow="0" windowWidth="28800" windowHeight="12330"/>
  </bookViews>
  <sheets>
    <sheet name="Plantilla Notas" sheetId="1" r:id="rId1"/>
    <sheet name="Formulario Notas" sheetId="2" r:id="rId2"/>
  </sheets>
  <definedNames>
    <definedName name="_xlnm.Print_Area" localSheetId="0">'Plantilla Notas'!$A$1:$P$588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0" i="1" l="1"/>
  <c r="J228" i="1"/>
  <c r="M166" i="1" l="1"/>
  <c r="M163" i="1"/>
  <c r="M164" i="1"/>
  <c r="J124" i="1"/>
  <c r="M167" i="1" l="1"/>
  <c r="J59" i="1"/>
  <c r="K547" i="1" l="1"/>
  <c r="J230" i="1" l="1"/>
  <c r="M190" i="1" l="1"/>
  <c r="N113" i="1"/>
  <c r="L241" i="1" l="1"/>
  <c r="L79" i="1" l="1"/>
  <c r="M127" i="1" l="1"/>
  <c r="F264" i="1" l="1"/>
  <c r="K47" i="1"/>
  <c r="M124" i="1"/>
  <c r="M61" i="1"/>
  <c r="M129" i="1" l="1"/>
  <c r="M130" i="1" s="1"/>
  <c r="J129" i="1"/>
  <c r="L266" i="1"/>
  <c r="H67" i="1" l="1"/>
  <c r="H66" i="1"/>
  <c r="H68" i="1" l="1"/>
  <c r="L277" i="1"/>
  <c r="L281" i="1" s="1"/>
  <c r="L260" i="1"/>
  <c r="J61" i="1" l="1"/>
  <c r="J30" i="1"/>
  <c r="K206" i="1" l="1"/>
  <c r="N213" i="1" l="1"/>
  <c r="N212" i="1"/>
  <c r="N211" i="1"/>
  <c r="I244" i="1" l="1"/>
  <c r="L244" i="1"/>
  <c r="L156" i="1" l="1"/>
  <c r="I156" i="1"/>
  <c r="J127" i="1"/>
  <c r="K113" i="1"/>
  <c r="M30" i="1"/>
  <c r="J130" i="1" l="1"/>
  <c r="K67" i="1"/>
  <c r="K66" i="1"/>
  <c r="K68" i="1" l="1"/>
</calcChain>
</file>

<file path=xl/sharedStrings.xml><?xml version="1.0" encoding="utf-8"?>
<sst xmlns="http://schemas.openxmlformats.org/spreadsheetml/2006/main" count="527" uniqueCount="444">
  <si>
    <t>Activo</t>
  </si>
  <si>
    <t>a) NOTAS DE DESGLOSE</t>
  </si>
  <si>
    <t>Ingresos de Gestión</t>
  </si>
  <si>
    <t xml:space="preserve">Avales y garantías </t>
  </si>
  <si>
    <t>Bienes concesionados o en comodato</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</si>
  <si>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</si>
  <si>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</si>
  <si>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</si>
  <si>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</si>
  <si>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</si>
  <si>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</si>
  <si>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</si>
  <si>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</si>
  <si>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</si>
  <si>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</si>
  <si>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</si>
  <si>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</si>
  <si>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</si>
  <si>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</si>
  <si>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</si>
  <si>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</si>
  <si>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</si>
  <si>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</si>
  <si>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</si>
  <si>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</si>
  <si>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</si>
  <si>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</si>
  <si>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</si>
  <si>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</si>
  <si>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</si>
  <si>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</si>
  <si>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Debe mostrar la siguiente información:</t>
  </si>
  <si>
    <t>Se informará de:</t>
  </si>
  <si>
    <r>
      <t xml:space="preserve">I)     </t>
    </r>
    <r>
      <rPr>
        <b/>
        <sz val="7"/>
        <rFont val="Times New Roman"/>
        <family val="1"/>
      </rPr>
      <t/>
    </r>
  </si>
  <si>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</si>
  <si>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</si>
  <si>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</si>
  <si>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</si>
  <si>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</si>
  <si>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</si>
  <si>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</si>
  <si>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</si>
  <si>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</si>
  <si>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</si>
  <si>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</si>
  <si>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</si>
  <si>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informará de manera agrupada por cuenta, los rubros de activos intangibles y diferidos, su monto y naturaleza, amortización del ejercicio, amortización acumulada, tasa y método aplicados.</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</si>
  <si>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</si>
  <si>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</si>
  <si>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</si>
  <si>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</si>
  <si>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</si>
  <si>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</si>
  <si>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</si>
  <si>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</si>
  <si>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</si>
  <si>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</si>
  <si>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</si>
  <si>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</si>
  <si>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</si>
  <si>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</si>
  <si>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</si>
  <si>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</si>
  <si>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</si>
  <si>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</si>
  <si>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</si>
  <si>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</si>
  <si>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</si>
  <si>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</si>
  <si>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</si>
  <si>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</si>
  <si>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</si>
  <si>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</si>
  <si>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</si>
  <si>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</si>
  <si>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</si>
  <si>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</si>
  <si>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</si>
  <si>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</si>
  <si>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</si>
  <si>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</si>
  <si>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</si>
  <si>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</si>
  <si>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</si>
  <si>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</si>
  <si>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 xml:space="preserve">h)   </t>
  </si>
  <si>
    <t xml:space="preserve">7.     </t>
  </si>
  <si>
    <t>Posición en Moneda Extranjera y Protección por Riesgo Cambiario</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</si>
  <si>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</si>
  <si>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</si>
  <si>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</si>
  <si>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</si>
  <si>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</si>
  <si>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</si>
  <si>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</si>
  <si>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</si>
  <si>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</si>
  <si>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</si>
  <si>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</si>
  <si>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</si>
  <si>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</si>
  <si>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</si>
  <si>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</si>
  <si>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</si>
  <si>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</si>
  <si>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</si>
  <si>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</si>
  <si>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</si>
  <si>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</si>
  <si>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</si>
  <si>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</si>
  <si>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</si>
  <si>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</si>
  <si>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</si>
  <si>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</si>
  <si>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</si>
  <si>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</si>
  <si>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</si>
  <si>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</si>
  <si>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</si>
  <si>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</si>
  <si>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</si>
  <si>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</si>
  <si>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</si>
  <si>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</si>
  <si>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</si>
  <si>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</si>
  <si>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</si>
  <si>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</si>
  <si>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</si>
  <si>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</si>
  <si>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</si>
  <si>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</si>
  <si>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Las Cuentas por Cobrar a Corto Plazo se integran por:</t>
  </si>
  <si>
    <t>Deudores Diversos por Cobrar a Corto Plazo</t>
  </si>
  <si>
    <t>Otros Derechos a recibir Efectivo y Equivalentes a Corto Plazo</t>
  </si>
  <si>
    <t>Bienes Inmuebles, Infraestructura y Construcciones en Proceso</t>
  </si>
  <si>
    <t>Se integra de la siguiente manera:</t>
  </si>
  <si>
    <t>Bienes Muebles, Intangibles y Depreciaciones</t>
  </si>
  <si>
    <t>Pasivo</t>
  </si>
  <si>
    <t>Suma de Pasivo</t>
  </si>
  <si>
    <t>Pasivo Circulante</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</si>
  <si>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</si>
  <si>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</si>
  <si>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</si>
  <si>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</si>
  <si>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</si>
  <si>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</si>
  <si>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</si>
  <si>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</si>
  <si>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</si>
  <si>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</si>
  <si>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</si>
  <si>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</si>
  <si>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</si>
  <si>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</si>
  <si>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</si>
  <si>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</si>
  <si>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</si>
  <si>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</si>
  <si>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</si>
  <si>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</si>
  <si>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</si>
  <si>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</si>
  <si>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</si>
  <si>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</si>
  <si>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</si>
  <si>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</si>
  <si>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</si>
  <si>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</si>
  <si>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</si>
  <si>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</si>
  <si>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</si>
  <si>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</si>
  <si>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</si>
  <si>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</si>
  <si>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</si>
  <si>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</si>
  <si>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</si>
  <si>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</si>
  <si>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</si>
  <si>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</si>
  <si>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</si>
  <si>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</si>
  <si>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</si>
  <si>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</si>
  <si>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</si>
  <si>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</si>
  <si>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</si>
  <si>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</si>
  <si>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</si>
  <si>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</si>
  <si>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</si>
  <si>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</si>
  <si>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</si>
  <si>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</si>
  <si>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</si>
  <si>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</si>
  <si>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</si>
  <si>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</si>
  <si>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</si>
  <si>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</si>
  <si>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</si>
  <si>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</si>
  <si>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</si>
  <si>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</si>
  <si>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</si>
  <si>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</si>
  <si>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</si>
  <si>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</si>
  <si>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</si>
  <si>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</si>
  <si>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</si>
  <si>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</si>
  <si>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</si>
  <si>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</si>
  <si>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</si>
  <si>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</si>
  <si>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</si>
  <si>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</si>
  <si>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</si>
  <si>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</si>
  <si>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</si>
  <si>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</si>
  <si>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</si>
  <si>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</si>
  <si>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</si>
  <si>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</si>
  <si>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</si>
  <si>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</si>
  <si>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</si>
  <si>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</si>
  <si>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</si>
  <si>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</si>
  <si>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</si>
  <si>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</si>
  <si>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</si>
  <si>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</si>
  <si>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</si>
  <si>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</si>
  <si>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</si>
  <si>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</si>
  <si>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</si>
  <si>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</si>
  <si>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</si>
  <si>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</si>
  <si>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</si>
  <si>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</si>
  <si>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</si>
  <si>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</si>
  <si>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</si>
  <si>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</si>
  <si>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</si>
  <si>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</si>
  <si>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</si>
  <si>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</si>
  <si>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Adicionalmente, se deben incluir las explicaciones de las principales variaciones en el activo, en cuadros
comparativos como sigue</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</si>
  <si>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</si>
  <si>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</si>
  <si>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</si>
  <si>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</si>
  <si>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</si>
  <si>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</si>
  <si>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CUENTAS POR COBRAR A CORTO PLAZO</t>
  </si>
  <si>
    <t>BANCOS/TESORERÍA</t>
  </si>
  <si>
    <t>INVERSIONES TEMPORALES (HASTA 3 MESES)</t>
  </si>
  <si>
    <t>FONDOS CON AFECTACIÓN ESPECÍFICA</t>
  </si>
  <si>
    <t>FONDO FIJO DE CAJA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</si>
  <si>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</si>
  <si>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</si>
  <si>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</si>
  <si>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</si>
  <si>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</si>
  <si>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</si>
  <si>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</si>
  <si>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</si>
  <si>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</si>
  <si>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</si>
  <si>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</si>
  <si>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</si>
  <si>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</si>
  <si>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</si>
  <si>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</si>
  <si>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</si>
  <si>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PASIVO NO CIRCULANTE</t>
  </si>
  <si>
    <t>SERVICIOS PERSONALES POR PAGAR A CORTO PLAZO</t>
  </si>
  <si>
    <t>RETENCIONES Y CONTRIBUCIONES POR PAGAR A CORTO PLAZO</t>
  </si>
  <si>
    <t>TRANSFERENCIAS Y ASIGNACIONES</t>
  </si>
  <si>
    <t>Subtotal TRANSFERENCIAS Y ASIGNACIONES</t>
  </si>
  <si>
    <t>GASTOS DE FUNCIONAMIENTO</t>
  </si>
  <si>
    <t>TRANSFERENCIAS, ASIGNACIONES, SUBSIDIOS Y OTRAS AYUDAS</t>
  </si>
  <si>
    <t>PARTICIPACIONES Y APORTACIONES</t>
  </si>
  <si>
    <t>INTERESES, COMISIONES Y OTROS GASTOS DE LA DEUDA PÚBLICA</t>
  </si>
  <si>
    <t>OTROS GASTOS Y PÉRDIDAS EXTRAORDINARIAS</t>
  </si>
  <si>
    <t>EFECTIVO</t>
  </si>
  <si>
    <t>BANCOS/DEPENDENCIAS Y OTROS</t>
  </si>
  <si>
    <t>DEPÓSITOS DE FONDOS DE TERCEROS EN GARANTÍA Y/O ADMINISTRACIÓN</t>
  </si>
  <si>
    <t xml:space="preserve"> EFECTIVO Y EQUIVALENTES</t>
  </si>
  <si>
    <r>
      <rPr>
        <b/>
        <i/>
        <sz val="8"/>
        <color rgb="FF000000"/>
        <rFont val="Arial"/>
        <family val="2"/>
      </rPr>
      <t xml:space="preserve">La Junta de Asistencia Privada del Estado de Michoacán de Ocampo, </t>
    </r>
    <r>
      <rPr>
        <i/>
        <sz val="8"/>
        <color rgb="FF000000"/>
        <rFont val="Arial"/>
        <family val="2"/>
      </rPr>
      <t>percibe ingresos por conceptos de Transferecias, por lo que representa las cuentas bancarias y depósitos de fondos de terceros en garantía propiedad de la Entidad, con los cuales se cubrirán las necesidades de los meses posteriores al periodo que nos ocupa</t>
    </r>
  </si>
  <si>
    <r>
      <t xml:space="preserve">Representa el monto de efectivo disponible propiedad de </t>
    </r>
    <r>
      <rPr>
        <b/>
        <i/>
        <sz val="9"/>
        <color theme="1"/>
        <rFont val="Arial"/>
        <family val="2"/>
      </rPr>
      <t>La Junta de Asistencia Privada del Estado de Michoacán de Ocampo</t>
    </r>
    <r>
      <rPr>
        <sz val="9"/>
        <color theme="1"/>
        <rFont val="Arial"/>
        <family val="2"/>
      </rPr>
      <t>, en instituciones bancarias, su importe se integra por:</t>
    </r>
  </si>
  <si>
    <t xml:space="preserve">NOMBRE </t>
  </si>
  <si>
    <t xml:space="preserve">IMPORTE </t>
  </si>
  <si>
    <t>TOTAL</t>
  </si>
  <si>
    <t>La Junta de Asistencia Privada del Estado de Michoacán no cuenta con inversiones financieras, los saldos de las participaciones ni aportaciones de capital.</t>
  </si>
  <si>
    <t>8</t>
  </si>
  <si>
    <t>9</t>
  </si>
  <si>
    <t xml:space="preserve">La Junta de Asistencia Privada del Estado de Michoacán de Ocampo se basa en la Guía de Vida Útil Estimada y Porcentajes de Depreciación, de fecha 31 de julio de 2012 y publicada en el Diario Oficial de la Federación el día 15 agosto de 2012, en la cual se especifican los parámetros de estimación de vida útil de los activos como se muestra:
• Muebles de oficina y estantería                                 10% anual.
• Equipo de cómputo y tecnologías                           33.3% anual.
• Automóviles y equipo terrestre                                   20% anual.
</t>
  </si>
  <si>
    <t>No. De Cuenta</t>
  </si>
  <si>
    <t xml:space="preserve">Nombre </t>
  </si>
  <si>
    <t>Observaciones</t>
  </si>
  <si>
    <t>NINGUNA</t>
  </si>
  <si>
    <t xml:space="preserve">PATRIMONIO GENERADO DE EJERCICIOS ANTERIORES </t>
  </si>
  <si>
    <t>HACIENDA PÚBLICA/ PATRIMONIO CONTRIBUIDO</t>
  </si>
  <si>
    <t>Conciliación entre los Ingresos Presupuestarios y Contables</t>
  </si>
  <si>
    <t>1.-TOTAL DE INGRESOS PRESUPUESTARIOS</t>
  </si>
  <si>
    <t>2. MÁS INGRESOS CONTABLES NO PRESUPUESTARIOS</t>
  </si>
  <si>
    <t>2.5 OTROS INGRESOS Y BENEFICIOS VARIOS</t>
  </si>
  <si>
    <t>2.6 OTROS INGRESOS CONTABLES NO PRESUPUESTARIOS</t>
  </si>
  <si>
    <t>3. MENOS INGRESOS PRESUPUESTARIOS NO CONTABLES</t>
  </si>
  <si>
    <t>3.1 APROVECHAMIENTOS PATRIMONIALES</t>
  </si>
  <si>
    <t>3.3 OTROS INGRESOS PRESUPUESTARIOS NO CONTABLES</t>
  </si>
  <si>
    <t>4. TOTAL DE INGRESOS CONTABLES</t>
  </si>
  <si>
    <t>Conciliación entre los Egresos Presupuestarios y los Gastos Contables</t>
  </si>
  <si>
    <t>1.-TOTAL DE EGRESOS PRESUPUESTARIOS</t>
  </si>
  <si>
    <t>2. MENOS EGRESOS PRESUPUESTARIOS NO CONTABLES</t>
  </si>
  <si>
    <t>2.2 MATERIALES Y SUMINISTROS</t>
  </si>
  <si>
    <t>2.3 MOBILIARIO Y EQUIPO DE ADMINISTRACION</t>
  </si>
  <si>
    <t>2.4 MOBILIARIO Y EQUIPO EDUCACIONAL Y RECREATIVO</t>
  </si>
  <si>
    <t>2.5 EQUIPO E INSTRUMENTAL MEDICO Y DE LABORATORIO</t>
  </si>
  <si>
    <t>2.6 VEHICULOS Y EQUIPO DE TRANSPORTE</t>
  </si>
  <si>
    <t>2.8 MAQUINARIA, OTROS EQUIPOS Y HERRAMIENTAS</t>
  </si>
  <si>
    <t>2.11 ACTIVOS INTANGIBLES</t>
  </si>
  <si>
    <t>2.18 PROVISIONES PARA CONTINGENCIAS Y OTRAS EROGACIONES ESPECIALES</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</si>
  <si>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</si>
  <si>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</si>
  <si>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</si>
  <si>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</si>
  <si>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</si>
  <si>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3.7 OTROS GASTOS CONTABLES NO PRESUPUESTARIOS</t>
  </si>
  <si>
    <t>4. TOTAL DE GASTOS CONTABLES</t>
  </si>
  <si>
    <t>LEY DE INGRESOS ESTIMADO</t>
  </si>
  <si>
    <t>LEY DE INGRESOS POR EJECUTAR</t>
  </si>
  <si>
    <t>LEY DE INGRESOS DEVENGADA</t>
  </si>
  <si>
    <t>LEY DE INGRESOS RECAUDADA</t>
  </si>
  <si>
    <t xml:space="preserve">PRESUPUESTO DE EGRESOS </t>
  </si>
  <si>
    <t>PRESUPUESTO DE EGRESOS APROBADO</t>
  </si>
  <si>
    <t xml:space="preserve">PRESUPUESTO DE EGRESOS POR EJERCER </t>
  </si>
  <si>
    <t xml:space="preserve">MODIFICACION AL PRESUPUESTO DE EGRESOS APROBADO </t>
  </si>
  <si>
    <t>PRESUPUESTO DE EGRESOS COMPROMETIDO</t>
  </si>
  <si>
    <t>PRESUPUESTO DE EGRESOS DEVENGADO</t>
  </si>
  <si>
    <t>PRESUPUESTO DE EGRESOS EJERCIDO</t>
  </si>
  <si>
    <t>PRESUPUESTO DE EGRESOS PAGADO</t>
  </si>
  <si>
    <t>Cuentas de ingresos:</t>
  </si>
  <si>
    <t>Cuentas de egresos:</t>
  </si>
  <si>
    <t>A través del presente documento se informa sobre las principales condiciones económico- financieras bajo las cuales La Junta de Asistencia Privada del Estado de Michoacán de Ocampo estuvo operando; y las cuales influyeron en la toma de decisiones de la administración de recursos financieros; considerandolas para la elaboración de los Estados Financieros Contables y Presupuestarios.</t>
  </si>
  <si>
    <t>El 10 de septiembre de 1979 la LXI Legislatura del Congreso del Estado de Michoacán promulga la Ley de Instituciones de Asistencia Privada mediante decreto 126 creando la Junta de Asistencia Privada</t>
  </si>
  <si>
    <t>El 09 de junio de 2004 la LXXIII Legislatura del Congreso del Estado de Michoacán promulga la Ley de Instituciones de Asistencia Privada del Estado de Michoacán de Ocampo mediante decreto 449.</t>
  </si>
  <si>
    <t>El 23 de agosto de 2007 se publica la última reforma a la Ley de Instituciones de Asistencia Privada del Estado de Michoacán de Ocampo en el periódico Oficial, Tomo CXLII, Número 11.</t>
  </si>
  <si>
    <r>
      <t xml:space="preserve">El 10 de junio de 2004 se inscribió ante el Servicio de Administración Tributaria como Junta de Asistencia Privada del Gobierno del Estado. Otorgando la siguiente clave del R.F.C. </t>
    </r>
    <r>
      <rPr>
        <b/>
        <sz val="8"/>
        <color rgb="FF000000"/>
        <rFont val="Arial"/>
        <family val="2"/>
      </rPr>
      <t>JAP0406107R3.</t>
    </r>
  </si>
  <si>
    <r>
      <t>El 01 de marzo de 2016 se llevó a cabo el trámite de Actualización de Situación Fiscal consistente en cambió la Razón o Denominación Social de Junta de Asistencia Privada del Gobierno del Estado a “</t>
    </r>
    <r>
      <rPr>
        <b/>
        <i/>
        <sz val="8"/>
        <color rgb="FF000000"/>
        <rFont val="Arial"/>
        <family val="2"/>
      </rPr>
      <t>Junta de Asistencia Privada del Estado de Michoacán de Ocampo</t>
    </r>
    <r>
      <rPr>
        <b/>
        <i/>
        <sz val="11"/>
        <color rgb="FF000000"/>
        <rFont val="Arial"/>
        <family val="2"/>
      </rPr>
      <t>”</t>
    </r>
    <r>
      <rPr>
        <sz val="11"/>
        <color rgb="FF000000"/>
        <rFont val="Arial"/>
        <family val="2"/>
      </rPr>
      <t>,</t>
    </r>
    <r>
      <rPr>
        <sz val="8"/>
        <color rgb="FF000000"/>
        <rFont val="Arial"/>
        <family val="2"/>
      </rPr>
      <t xml:space="preserve"> tal como lo marca la Ley de Instituciones de Asistencia Privada del Estado de Michoacán de Ocampo en su artículo 4, fracción XIII.</t>
    </r>
  </si>
  <si>
    <t>Fomentar la creación y desarrollo de las instituciones por medio de las siguientes acciones:</t>
  </si>
  <si>
    <t xml:space="preserve">Asimismo, ejercerá la asesoría, evaluación, coordinación, cuidado y vigilancia que le compete al Gobernador sobre las mismas y sobre cualquier establecimiento donde se presten servicios de asistencia privada.  </t>
  </si>
  <si>
    <t>* La promoción del otorgamiento de beneficios fiscales y financiamiento a su favor</t>
  </si>
  <si>
    <t>* De asesoría y asistencia técnica.</t>
  </si>
  <si>
    <t>* De capacitación y actualización para la profesionalización de los servicios que presta.</t>
  </si>
  <si>
    <t>* De fomento a la divulgación de la obra que realicen</t>
  </si>
  <si>
    <t>* De apoyo para el manejo eficaz y eficiente de sus recursos; y,</t>
  </si>
  <si>
    <t>* De simplificación de trámites administrativos ante las autoridades estatales y municipales, así como su promoción ante las autoridades federales.</t>
  </si>
  <si>
    <t>Los ejercicios fiscales del ente público comprenden del 01 de enero al 31 de diciembre de cada año</t>
  </si>
  <si>
    <t>Las que se derivan del ejercicio de sus facultades y obligaciones en su categoría de Junta de Asistencia Privada del Estado de Michoacán de Ocampo.</t>
  </si>
  <si>
    <t>La Junta de Asistencia Privada del Estado de Michoacán es un órgano administrativo, descentralizado de la Administración Pública del Estado, con personalidad jurídica y patrimonio propio, y con autonomía técnica y operativa, subordinado al Gobernador.</t>
  </si>
  <si>
    <t>Este apartado No Aplica para la Auditoria Superior de Michoacán.</t>
  </si>
  <si>
    <r>
      <t xml:space="preserve">El sistema utilizado para la valuación de los inventarios es el que se toma como recomendación el documento emitido el día 31 de julio del año dos mil doce, con fundamento en los artículos 11 de la Ley General de Contabilidad Gubernamental, 12, fracción IV, y 64 del Reglamento Interior de la Secretaría de Hacienda y Crédito Público, el Titular de la Unidad de Contabilidad Gubernamental e Informes sobre la Gestión Pública de la Subsecretaría de Egresos de la Secretaría de Hacienda y Crédito Público, en calidad de Secretario Técnico del Consejo Nacional de Armonización Contable denominado </t>
    </r>
    <r>
      <rPr>
        <b/>
        <i/>
        <sz val="8"/>
        <color rgb="FF000000"/>
        <rFont val="Arial"/>
        <family val="2"/>
      </rPr>
      <t>Parámetros de Estimación de Vida Útil.</t>
    </r>
  </si>
  <si>
    <t>Cuando el ente público no cuente con los elementos para estimar la vida útil, de conformidad con las Principales Reglas de Registro y Valoración del Patrimonio (Elementos Generales) publicadas en el Diario Oficial de la Federación (DOF) el 27 de diciembre de 2010 y con las Reglas Específicas del Registro y Valoración del Patrimonio publicadas en el DOF el 13 de diciembre de 2011, la estimación de la vida útil de un bien será una cuestión de criterio basada en la experiencia que el ente público tenga con activos similares o de la aplicación, de manera excepcional de esta Guía.</t>
  </si>
  <si>
    <t>“Guía de Vida Útil Estimada y Porcentajes de Depreciación”</t>
  </si>
  <si>
    <t>No aplica para la Junta de Asistencia Privada del Estado de Michoacán de Ocampo.</t>
  </si>
  <si>
    <t>Cuenta</t>
  </si>
  <si>
    <t>Nombre de la Cuenta</t>
  </si>
  <si>
    <t>Tipo de ingreso</t>
  </si>
  <si>
    <t xml:space="preserve">TRANSFERENCIAS Y ASIGNACIONES </t>
  </si>
  <si>
    <t>Ingreso Estatal</t>
  </si>
  <si>
    <t xml:space="preserve">INGRESOS FINANCIEROS </t>
  </si>
  <si>
    <t xml:space="preserve">INGRESOS Y OTROS BENEFICIOS </t>
  </si>
  <si>
    <t>La Junta de Asistencia Privada del Estado de Michoacpan de Ocampo no cuenta con Deuda, ni a Corto ni a Largo Plazo en lo que se refiere a Deuda Interna con Instituciones de Crédito, Títulos y Valores y Arrendamientos Financieros, así mismo con lo que respecta a Deuda Externa con Organismos Financieros Internacionales, Deuda Bilateral, Títulos y Valores y Arrendamientos Financieros</t>
  </si>
  <si>
    <t>La Junta de Asistencia Privada del Estado de Michoacán de Ocampo informa que no ha sido sujeta a alguna calificación crediticia.</t>
  </si>
  <si>
    <t>En el período que se informa, no se presentan eventos posteriores al cierre del mismo, que modifiquen considerablemente los registros de los Estados Financieros</t>
  </si>
  <si>
    <t>La Junta de Asistencia Privada del Estado de Michoacán de Ocampo no considera necesario revelar la información financiera de manera segmentada en este reporte mensual.</t>
  </si>
  <si>
    <t>La Junta de Asistencia Privada del Estado de Michoacán de Ocampo, manifiesta que no existen Partes Relacionadas que pudiera ejercer influencia significativa sobre la toma de decisiones financieras y operativas</t>
  </si>
  <si>
    <t xml:space="preserve">La Junta de Asistencia Privada del Estado de Michoacán se encuentra registrada ante el Servicio de Administración Tributaria en el Régimen de personas Morales con Fines no Lucrativos desde el 10 de junio de 2004 y se encuentra obligada a:
 Entero de retenciones mensuales del ISR por sueldos y salarios.
 Declaración informativa anual de retenciones efectuadas por pagos de rentas de bienes inmuebles.
 Entero mensual de retenciones de ISR realizadas por el pago de rentas de bienes inmuebles.
  IMPUESTOS ESTATALES
 Declaración provisional mensual de impuestos (Impuesto sobre Erogaciones por Remuneración al Trabajo Personal). 
</t>
  </si>
  <si>
    <t>SERVICIOS PERSONALES</t>
  </si>
  <si>
    <t>MATERIALES Y SUMINISTROS</t>
  </si>
  <si>
    <t>SERVICIOS GENERALES</t>
  </si>
  <si>
    <t>Los  Estados  Financieros  de  la Junta de Asistencia Privada del Estado de Michoacán de Ocampo,  proveen  de  información  financiera  a  los  principales usuarios de la misma, al Congreso y a los ciudadanos.</t>
  </si>
  <si>
    <t>HACIENDA PÚBLICA/PATRIMONIO NETO FINAL 2023.</t>
  </si>
  <si>
    <r>
      <t>La Junta de Asistencia Privada del Estado de Michoacán de Ocampo, no mantiene recursos depositados en Inversiones Temporales.</t>
    </r>
    <r>
      <rPr>
        <sz val="9"/>
        <color theme="1"/>
        <rFont val="Arial"/>
        <family val="2"/>
      </rPr>
      <t xml:space="preserve"> </t>
    </r>
  </si>
  <si>
    <t>2022 Banbajio</t>
  </si>
  <si>
    <t>2023 Banbajio</t>
  </si>
  <si>
    <t>Se integran de la siguiente manera:</t>
  </si>
  <si>
    <t>La Junta de Asistencia Privada del Estado de michoacán de Ocampo no cuenta con Otros Activos, sin embargo en su momento se informará por tipo circulante o no circulante, los montos totales asociados y sus características cualitativas significativas que les impacten financieramente cuando aplique.</t>
  </si>
  <si>
    <t>PATRIMONIO GENERADO NETO 2023</t>
  </si>
  <si>
    <t>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</si>
  <si>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A su vez se presentan aquellos rubros que en forma individual representan el 8.0% o más del total de Gastos y Otras Perdidas:</t>
  </si>
  <si>
    <t>ELABORÓ:</t>
  </si>
  <si>
    <t>C.P. Omar P. Luviano Tena</t>
  </si>
  <si>
    <t>Subdirector Consultivo y de Seguimiento</t>
  </si>
  <si>
    <t>AUTORIZÓ:</t>
  </si>
  <si>
    <t xml:space="preserve">Dra. Livier Julieta Soto González </t>
  </si>
  <si>
    <t xml:space="preserve">Presidenta </t>
  </si>
  <si>
    <t>1123-24</t>
  </si>
  <si>
    <t>Secretaría de Finanzas 2023</t>
  </si>
  <si>
    <t>Destacan entre las principales partidas del Pasivo las siguientes:</t>
  </si>
  <si>
    <t>PROVEEDORES POR PAGAR A LARGO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</si>
  <si>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</si>
  <si>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Por lo que se refiere a los Bienes Muebles se realiza la depreciación aplicándose el método de línea recta, según los porcientos máximos autorizados, tratándose de Activo Fijo por tipo de bien de acuerdo a la Ley </t>
  </si>
  <si>
    <t xml:space="preserve">Los principales ordenamientos legales que rigen y norman las funciones administrativas de la Auditoria superior de Michoacán son:                                                                                                                                                 Constitución Política de los Estados Unidos Mexicanos.                                        
Constitución Política del Estado Libre y Soberano de Michoacán de Ocampo.
Ley de Fiscalización y Rendición de Cuentas del Estado de Michoacán de Ocampo                                                                                                                                                                                                                                                                          Ley General de Contabilidad Gubernamental                                                                                                                                                                                                                                                                                                                                                    Ley del Sistema Estatal Anticorrupción para el Estado de Michoacán de Ocampo                                                                                                                                                                                                                                                                              Ley de Responsabilidades Administrativas para el Estado de Michoacán de Ocampo                                                                                                                                                                                                                    Ley de Transparencia y Acceso a la Información Pública del Estado de Michoacán de Ocampo                                                                                                                                                                                                                                                                                Reglamento Interior de la Auditoría Superior de Michoacán                                                                                                                                                                                                                                                                                                       Reglamento del Fondo de Fortalecimiento para la Fiscalización                                                                                                                                                                                                                                                                                             Reglamento Interno del Comité de Transparencia                         </t>
  </si>
  <si>
    <t>La Información Contable se elaboró conforme a las normas, criterios y principíos técnicos emitidos por el Consejo de Armonización Contable y las disposiciones legales aplicables, obedeciendo a las mejores prácticas contables. “Bajo protesta de decir verdad declaramos que los Estados Financieros y sus notas, son razonablemente correctos y son responsabilidad del emisor”.</t>
  </si>
  <si>
    <t>OTROS INGRESOS Y BENEFICIOS VARIOS</t>
  </si>
  <si>
    <t>En Proveedores por Pagar a Largo Plazo, el registro corresponde a 2 adeudos contabilizados por la Administración Estatal anterior. Se analizará -</t>
  </si>
  <si>
    <t>si procede su pago o efectuar las acciones correspondientes para su depuración.</t>
  </si>
  <si>
    <t>AL 31 DE DICIEMBRE DE 2023</t>
  </si>
  <si>
    <t xml:space="preserve">Representa el monto de los derechos de cobro en favor del ente público derivados de diversos conceptos. El Principal saldo en esta cuenta, se encuentra a cargo de la S.F.A., </t>
  </si>
  <si>
    <t xml:space="preserve">y corresponde al importe de I.S.R. retenido en las nóminas del personal, pendiente de que dicha Secretaría transfiera el recurso, a efecto de proceder al  pago ante el S.A.T., </t>
  </si>
  <si>
    <t>su importe representa el 73.16% del monto total de esta cuenta:</t>
  </si>
  <si>
    <t>En lo correspondiente a las cuentas por cobrar a corto plazo, el importe de $526,967.45 corresponde principalmente a las provisiones registradas de las cuotas obrero-patrona</t>
  </si>
  <si>
    <t>les devengadas del IMSS al cierre del ejercicio, así como los importes de la segunda parte del aguinaldo, que será cubierto al personal en el mes de enero de 2024.</t>
  </si>
  <si>
    <t xml:space="preserve">como el impuesto correspondiente al 3% sobre nóminas de dicho mes. </t>
  </si>
  <si>
    <t>Con referencia al importe de $484,898.76 el mismo corresponde a la 2a. Parte 2023 del aguinaldo del personal, a cubrirse en enero de 2024, así -</t>
  </si>
  <si>
    <t>como al adeudo devengado de cuotas obrero patronales al IMSS, correspondiente al mes de diciembre de 2023.</t>
  </si>
  <si>
    <t>SUMA PASIVO TOTAL</t>
  </si>
  <si>
    <t>TOTAL GASTOS Y OTRAS PÉRDIDAS</t>
  </si>
  <si>
    <t>Periodo del 01 de Enero al 31 de Diciembre de  2023.</t>
  </si>
  <si>
    <r>
      <t>Los Estados Financieros contables al mes de</t>
    </r>
    <r>
      <rPr>
        <b/>
        <sz val="8"/>
        <color rgb="FF000000"/>
        <rFont val="Arial"/>
        <family val="2"/>
      </rPr>
      <t xml:space="preserve"> Diciembre</t>
    </r>
    <r>
      <rPr>
        <sz val="8"/>
        <color rgb="FF000000"/>
        <rFont val="Arial"/>
        <family val="2"/>
      </rPr>
      <t xml:space="preserve"> del ejercicio fiscal </t>
    </r>
    <r>
      <rPr>
        <b/>
        <sz val="8"/>
        <color rgb="FF000000"/>
        <rFont val="Arial"/>
        <family val="2"/>
      </rPr>
      <t>2023</t>
    </r>
    <r>
      <rPr>
        <sz val="8"/>
        <color rgb="FF000000"/>
        <rFont val="Arial"/>
        <family val="2"/>
      </rPr>
      <t xml:space="preserve">, fueros elaborados de acuerdo a lo señalado en la Ley de Contabilidad Gubernamental, publicada en el Diario Oficial de la Federación el 31 de diciembre del año de 2008, con una última modificación el pasado 30 de enero del 2018, los Acuerdos publicados para la elaboración de los Estados Financieros Contables y Presupuestarios  , las Normas y Metodología para la Emisión de la Información Financiera y Estructura de los Estados Financieros Básicos del Ente Público y Características de sus Notas emitidos por el Consejo se Armonización Contable.
La normatividad aplicada para el reconocimiento, valuación y revelación, se hace presente a través del Postulado Básico de Contabilidad Gubernamental  de Valuación, para el registro de los bienes muebles e inmuebles, del cual se derivan sus registros a costo histórico considerándose el registro en moneda nacional. En relación a la preparación de la información financiera se puede observar que se aplican los Postulados Básicos de Contabilidad Gubernamental emitidos en el Acuerdo publicado por el Consejo Nacional de Armonización Contable CONAC, los cuales se enlistan a continuación:
1- Sustancia Económica
2- Entes Públicos
3- Existencia Permanente
4- Revelación Suficiente
5- Importancia Relativa
6- Registro e integración presupuestaria
7- Consolidación de la Información Financiera
8- Devengo Contable
9- Valuación
10- Dualidad Económica
11- Consistencia.
</t>
    </r>
  </si>
  <si>
    <t xml:space="preserve">PROVEEDORES POR PAGAR A CORTO PLAZO </t>
  </si>
  <si>
    <t>Respecto al saldo reflejado por $264,383.38 corresponde principalmente al I.S.R. por pagar retenido en nóminas del mes de diciembre 2023, así-</t>
  </si>
  <si>
    <t>El avance que se registra en las cuentas de orden presupuestarias, previo al cierre presupuestario de cada periodo que se reporte:</t>
  </si>
  <si>
    <t>Estas cuentas se encuentran reflejadas en el Estado de Situación Financiera con cifras al 31 de diciembre de 2023.</t>
  </si>
  <si>
    <t xml:space="preserve">Juicios: </t>
  </si>
  <si>
    <t>de este Organismo. se prevé que el patrimonio del organismo pueda verse afectado como resultado de este juicio, en una cantidad aproximada de $300,000.00</t>
  </si>
  <si>
    <r>
      <rPr>
        <b/>
        <sz val="9"/>
        <rFont val="Arial"/>
        <family val="2"/>
      </rPr>
      <t>JUICIO LABORAL No. 27/2022.-</t>
    </r>
    <r>
      <rPr>
        <sz val="9"/>
        <rFont val="Arial"/>
        <family val="2"/>
      </rPr>
      <t xml:space="preserve"> Demanda presentada ante el Tribunal de Conciliación y Arbitraje por la C. Margarita Arreygue Guillen, excolaboradora </t>
    </r>
  </si>
  <si>
    <t xml:space="preserve">Derivado del Acuerdo JAP/SO/III/27-09-2023/04, mediante el cual el Consejo de Administración de este organismo, autoriza llevar a cabo la depuración contable de los adeudos de I.S.R. que aún se </t>
  </si>
  <si>
    <t>encuentran registrados en los Estados Financieros del Organismo, correspondientes al ejercicio 2017, realizando los registros contables que procedan; al respecto se informa que en el mes de -</t>
  </si>
  <si>
    <t>diciembre 2023, se efectuo registro con cargo al resultado del ejercicio 2017, por importe de $ 285,289.84 correspondientes a los importes no transferidos por parte de la S.F.A., para el pago de  -</t>
  </si>
  <si>
    <t>las retenciones del impuesto de referencia.</t>
  </si>
  <si>
    <t>La Junta de Asistencia Privada del Estado de Michoacán de Ocampo no realiza ningún proceso de transformación y/o elaboración de bienes, por lo que esta nota le es aplicable.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</si>
</sst>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quot;$&quot;#,##0.00"/>
    <numFmt numFmtId="44" formatCode="_-&quot;$&quot;* #,##0.00_-;\-&quot;$&quot;* #,##0.00_-;_-&quot;$&quot;* &quot;-&quot;??_-;_-@_-"/>
    <numFmt numFmtId="43" formatCode="_-* #,##0.00_-;\-* #,##0.00_-;_-* &quot;-&quot;??_-;_-@_-"/>
    <numFmt numFmtId="164" formatCode="&quot;$&quot;\ #,###,###.00"/>
    <numFmt numFmtId="165" formatCode="_(&quot;$&quot;* #,##0.00_);_(&quot;$&quot;* \(#,##0.00\);_(&quot;$&quot;* &quot;-&quot;??_);_(@_)"/>
  </numFmts>
  <fonts count="4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sz val="10"/>
      <color rgb="FF000000"/>
      <name val="Calibri"/>
      <family val="2"/>
      <scheme val="minor"/>
    </font>
    <font>
      <sz val="10"/>
      <color rgb="FF000000"/>
      <name val="Times New Roman"/>
      <family val="1"/>
    </font>
    <font>
      <b/>
      <sz val="8"/>
      <color theme="1"/>
      <name val="Arial"/>
      <family val="2"/>
    </font>
    <font>
      <b/>
      <sz val="6"/>
      <color rgb="FF000000"/>
      <name val="Arial"/>
      <family val="2"/>
    </font>
    <font>
      <sz val="7"/>
      <color rgb="FF000000"/>
      <name val="Arial"/>
      <family val="2"/>
    </font>
    <font>
      <sz val="11"/>
      <color rgb="FF000000"/>
      <name val="Arial"/>
      <family val="2"/>
    </font>
    <font>
      <b/>
      <i/>
      <sz val="11"/>
      <color rgb="FF000000"/>
      <name val="Arial"/>
      <family val="2"/>
    </font>
    <font>
      <sz val="8"/>
      <color theme="1"/>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style="thin">
        <color indexed="64"/>
      </left>
      <right style="thin">
        <color indexed="64"/>
      </right>
      <top/>
      <bottom style="thin">
        <color indexed="64"/>
      </bottom>
      <diagonal/>
    </border>
    <border>
      <left/>
      <right/>
      <top style="thin">
        <color indexed="64"/>
      </top>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s>
  <cellStyleXfs count="7">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3" fillId="0" borderId="0" applyFont="0" applyFill="0" applyBorder="0" applyAlignment="0" applyProtection="0"/>
    <xf numFmtId="0" fontId="31" fillId="0" borderId="0"/>
    <xf numFmtId="9" fontId="31" fillId="0" borderId="0" applyFont="0" applyFill="0" applyBorder="0" applyAlignment="0" applyProtection="0"/>
    <xf numFmtId="43" fontId="31" fillId="0" borderId="0" applyFont="0" applyFill="0" applyBorder="0" applyAlignment="0" applyProtection="0"/>
  </cellStyleXfs>
  <cellXfs count="376">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1" fillId="7" borderId="0" xfId="0" applyFont="1" applyFill="1" applyAlignment="1">
      <alignment horizontal="left" vertical="top"/>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7" borderId="0" xfId="0" applyFont="1" applyFill="1" applyAlignment="1">
      <alignment horizontal="center" vertical="justify"/>
    </xf>
    <xf numFmtId="0" fontId="32"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44" fontId="15" fillId="0" borderId="0" xfId="2" applyFont="1" applyBorder="1" applyAlignment="1">
      <alignment horizontal="right"/>
    </xf>
    <xf numFmtId="0" fontId="14" fillId="0" borderId="2" xfId="0" applyFont="1" applyBorder="1" applyAlignment="1">
      <alignment horizontal="left"/>
    </xf>
    <xf numFmtId="0" fontId="14" fillId="0" borderId="0" xfId="0" applyFont="1" applyAlignment="1">
      <alignment horizontal="center" vertical="justify" wrapText="1"/>
    </xf>
    <xf numFmtId="0" fontId="5" fillId="0" borderId="0" xfId="0" applyFont="1" applyAlignment="1">
      <alignment horizontal="center" vertical="top"/>
    </xf>
    <xf numFmtId="0" fontId="35" fillId="0" borderId="0" xfId="4" applyFont="1" applyAlignment="1">
      <alignment horizontal="center"/>
    </xf>
    <xf numFmtId="7" fontId="35" fillId="0" borderId="0" xfId="4" applyNumberFormat="1" applyFont="1"/>
    <xf numFmtId="7" fontId="35" fillId="0" borderId="0" xfId="4" applyNumberFormat="1" applyFont="1" applyAlignment="1">
      <alignment horizontal="left"/>
    </xf>
    <xf numFmtId="0" fontId="18" fillId="5" borderId="0" xfId="0" quotePrefix="1" applyFont="1" applyFill="1" applyAlignment="1">
      <alignment vertical="top"/>
    </xf>
    <xf numFmtId="0" fontId="12" fillId="5" borderId="0" xfId="0" quotePrefix="1" applyFont="1" applyFill="1" applyAlignment="1">
      <alignment horizontal="left" vertical="top"/>
    </xf>
    <xf numFmtId="0" fontId="2" fillId="7" borderId="0" xfId="0" applyFont="1" applyFill="1" applyAlignment="1">
      <alignment horizontal="left" vertical="top"/>
    </xf>
    <xf numFmtId="0" fontId="2" fillId="7" borderId="0" xfId="0" applyFont="1" applyFill="1" applyAlignment="1">
      <alignment horizontal="left"/>
    </xf>
    <xf numFmtId="44" fontId="1" fillId="0" borderId="0" xfId="2" applyFont="1" applyFill="1" applyBorder="1" applyAlignment="1">
      <alignment vertical="top" wrapText="1"/>
    </xf>
    <xf numFmtId="49" fontId="13" fillId="0" borderId="0" xfId="0" applyNumberFormat="1" applyFont="1" applyAlignment="1">
      <alignment horizontal="left" vertical="top"/>
    </xf>
    <xf numFmtId="49" fontId="7" fillId="0" borderId="0" xfId="0" applyNumberFormat="1" applyFont="1" applyAlignment="1">
      <alignment horizontal="left" vertical="top"/>
    </xf>
    <xf numFmtId="0" fontId="39" fillId="0" borderId="0" xfId="0" applyFont="1"/>
    <xf numFmtId="0" fontId="9" fillId="0" borderId="0" xfId="0" applyFont="1" applyAlignment="1">
      <alignment vertical="top" wrapText="1"/>
    </xf>
    <xf numFmtId="0" fontId="39" fillId="0" borderId="0" xfId="0" applyFont="1" applyAlignment="1">
      <alignment horizontal="right"/>
    </xf>
    <xf numFmtId="0" fontId="34" fillId="0" borderId="0" xfId="0" applyFont="1"/>
    <xf numFmtId="0" fontId="12" fillId="0" borderId="0" xfId="0" applyFont="1" applyAlignment="1">
      <alignment horizontal="left" wrapText="1"/>
    </xf>
    <xf numFmtId="165" fontId="12" fillId="0" borderId="0" xfId="0" applyNumberFormat="1" applyFont="1" applyAlignment="1">
      <alignment wrapText="1"/>
    </xf>
    <xf numFmtId="7" fontId="12" fillId="0" borderId="0" xfId="0" applyNumberFormat="1" applyFont="1" applyAlignment="1">
      <alignment wrapText="1"/>
    </xf>
    <xf numFmtId="0" fontId="5" fillId="0" borderId="2" xfId="4" applyFont="1" applyBorder="1" applyAlignment="1">
      <alignment horizontal="left"/>
    </xf>
    <xf numFmtId="0" fontId="5" fillId="0" borderId="4" xfId="4" applyFont="1" applyBorder="1" applyAlignment="1">
      <alignment horizontal="left"/>
    </xf>
    <xf numFmtId="0" fontId="5" fillId="0" borderId="3" xfId="4" applyFont="1" applyBorder="1" applyAlignment="1">
      <alignment horizontal="left"/>
    </xf>
    <xf numFmtId="0" fontId="14" fillId="0" borderId="2" xfId="0" applyFont="1" applyBorder="1"/>
    <xf numFmtId="0" fontId="14" fillId="0" borderId="4" xfId="0" applyFont="1" applyBorder="1"/>
    <xf numFmtId="0" fontId="14" fillId="0" borderId="3" xfId="0" applyFont="1" applyBorder="1"/>
    <xf numFmtId="0" fontId="14" fillId="7" borderId="0" xfId="0" applyFont="1" applyFill="1" applyAlignment="1">
      <alignment horizontal="center" vertical="justify" wrapText="1"/>
    </xf>
    <xf numFmtId="44" fontId="5" fillId="0" borderId="0" xfId="0" applyNumberFormat="1" applyFont="1" applyAlignment="1">
      <alignment vertical="top" wrapText="1"/>
    </xf>
    <xf numFmtId="44" fontId="15" fillId="0" borderId="0" xfId="2" applyFont="1" applyFill="1" applyBorder="1" applyAlignment="1"/>
    <xf numFmtId="44" fontId="5" fillId="0" borderId="0" xfId="0" applyNumberFormat="1" applyFont="1" applyAlignment="1">
      <alignment horizontal="left" vertical="top"/>
    </xf>
    <xf numFmtId="44" fontId="8" fillId="0" borderId="0" xfId="0" applyNumberFormat="1" applyFont="1" applyAlignment="1">
      <alignment vertical="top"/>
    </xf>
    <xf numFmtId="0" fontId="9" fillId="5" borderId="2" xfId="0" applyFont="1" applyFill="1" applyBorder="1" applyAlignment="1">
      <alignment horizontal="center" vertical="top"/>
    </xf>
    <xf numFmtId="0" fontId="9" fillId="5" borderId="3" xfId="0" applyFont="1" applyFill="1" applyBorder="1" applyAlignment="1">
      <alignment horizontal="center" vertical="top"/>
    </xf>
    <xf numFmtId="0" fontId="14" fillId="0" borderId="0" xfId="0" applyFont="1" applyAlignment="1">
      <alignment horizontal="left"/>
    </xf>
    <xf numFmtId="44" fontId="9" fillId="0" borderId="0" xfId="0" applyNumberFormat="1" applyFont="1" applyAlignment="1">
      <alignment horizontal="left" vertical="top"/>
    </xf>
    <xf numFmtId="0" fontId="18" fillId="5" borderId="0" xfId="0" applyFont="1" applyFill="1" applyAlignment="1">
      <alignment horizontal="left" vertical="top"/>
    </xf>
    <xf numFmtId="0" fontId="7" fillId="7" borderId="0" xfId="0" applyFont="1" applyFill="1" applyAlignment="1">
      <alignment horizontal="left" vertical="top"/>
    </xf>
    <xf numFmtId="0" fontId="1" fillId="7" borderId="0" xfId="0" applyFont="1" applyFill="1" applyAlignment="1">
      <alignment vertical="top" wrapText="1"/>
    </xf>
    <xf numFmtId="0" fontId="39" fillId="0" borderId="0" xfId="0" applyFont="1" applyAlignment="1">
      <alignment vertical="center"/>
    </xf>
    <xf numFmtId="0" fontId="8" fillId="5" borderId="0" xfId="0" applyFont="1" applyFill="1" applyAlignment="1">
      <alignment horizontal="center" vertical="top" wrapText="1"/>
    </xf>
    <xf numFmtId="0" fontId="10" fillId="5" borderId="0" xfId="0" applyFont="1" applyFill="1" applyAlignment="1">
      <alignment horizontal="left" vertical="justify" wrapText="1"/>
    </xf>
    <xf numFmtId="0" fontId="9" fillId="5" borderId="2" xfId="0" applyFont="1" applyFill="1" applyBorder="1" applyAlignment="1">
      <alignment horizontal="center" vertical="top"/>
    </xf>
    <xf numFmtId="0" fontId="9" fillId="5" borderId="3" xfId="0" applyFont="1" applyFill="1" applyBorder="1" applyAlignment="1">
      <alignment horizontal="center" vertical="top"/>
    </xf>
    <xf numFmtId="0" fontId="9" fillId="5" borderId="1" xfId="0" applyFont="1" applyFill="1" applyBorder="1" applyAlignment="1">
      <alignment horizontal="center" vertical="top"/>
    </xf>
    <xf numFmtId="44" fontId="9" fillId="5" borderId="1" xfId="2" applyFont="1" applyFill="1" applyBorder="1" applyAlignment="1">
      <alignment horizontal="center" vertical="top"/>
    </xf>
    <xf numFmtId="0" fontId="9" fillId="5" borderId="0" xfId="0" applyFont="1" applyFill="1" applyAlignment="1">
      <alignment horizontal="left" vertical="top" wrapText="1"/>
    </xf>
    <xf numFmtId="0" fontId="13" fillId="5" borderId="0" xfId="0" applyFont="1" applyFill="1" applyAlignment="1">
      <alignment horizontal="center" vertical="top" wrapText="1"/>
    </xf>
    <xf numFmtId="0" fontId="7" fillId="5" borderId="2" xfId="0" applyFont="1" applyFill="1" applyBorder="1" applyAlignment="1">
      <alignment horizontal="center" vertical="top"/>
    </xf>
    <xf numFmtId="0" fontId="7" fillId="5" borderId="3" xfId="0" applyFont="1" applyFill="1" applyBorder="1" applyAlignment="1">
      <alignment horizontal="center" vertical="top"/>
    </xf>
    <xf numFmtId="0" fontId="7" fillId="5" borderId="1" xfId="0" applyFont="1" applyFill="1" applyBorder="1" applyAlignment="1">
      <alignment horizontal="center" vertical="top"/>
    </xf>
    <xf numFmtId="49" fontId="10" fillId="5" borderId="0" xfId="0" applyNumberFormat="1" applyFont="1" applyFill="1" applyAlignment="1">
      <alignment horizontal="left" vertical="top" wrapText="1"/>
    </xf>
    <xf numFmtId="49" fontId="10" fillId="5" borderId="0" xfId="0" applyNumberFormat="1" applyFont="1" applyFill="1" applyAlignment="1">
      <alignment horizontal="center" vertical="justify"/>
    </xf>
    <xf numFmtId="0" fontId="12" fillId="5" borderId="1" xfId="0" applyFont="1" applyFill="1" applyBorder="1" applyAlignment="1">
      <alignment horizontal="center" vertical="top"/>
    </xf>
    <xf numFmtId="165" fontId="12" fillId="5" borderId="1" xfId="0" applyNumberFormat="1" applyFont="1" applyFill="1" applyBorder="1" applyAlignment="1">
      <alignment horizontal="center" vertical="top"/>
    </xf>
    <xf numFmtId="49" fontId="10" fillId="5" borderId="0" xfId="0" applyNumberFormat="1" applyFont="1" applyFill="1" applyAlignment="1">
      <alignment horizontal="left" vertical="justify"/>
    </xf>
    <xf numFmtId="49" fontId="10" fillId="5" borderId="0" xfId="0" applyNumberFormat="1" applyFont="1" applyFill="1" applyAlignment="1">
      <alignment horizontal="left" vertical="justify" wrapText="1"/>
    </xf>
    <xf numFmtId="0" fontId="9" fillId="0" borderId="2" xfId="0" applyFont="1" applyBorder="1" applyAlignment="1">
      <alignment horizontal="left" wrapText="1"/>
    </xf>
    <xf numFmtId="0" fontId="9" fillId="0" borderId="4" xfId="0" applyFont="1" applyBorder="1" applyAlignment="1">
      <alignment horizontal="left" wrapText="1"/>
    </xf>
    <xf numFmtId="0" fontId="9" fillId="0" borderId="3" xfId="0" applyFont="1" applyBorder="1" applyAlignment="1">
      <alignment horizontal="left" wrapText="1"/>
    </xf>
    <xf numFmtId="7" fontId="12" fillId="0" borderId="32" xfId="0" applyNumberFormat="1" applyFont="1" applyBorder="1" applyAlignment="1">
      <alignment horizontal="right" wrapText="1"/>
    </xf>
    <xf numFmtId="7" fontId="12" fillId="0" borderId="30" xfId="0" applyNumberFormat="1" applyFont="1" applyBorder="1" applyAlignment="1">
      <alignment horizontal="right" wrapText="1"/>
    </xf>
    <xf numFmtId="7" fontId="12" fillId="0" borderId="31" xfId="0" applyNumberFormat="1" applyFont="1" applyBorder="1" applyAlignment="1">
      <alignment horizontal="right" wrapText="1"/>
    </xf>
    <xf numFmtId="0" fontId="12" fillId="0" borderId="2" xfId="0" applyFont="1" applyBorder="1" applyAlignment="1">
      <alignment horizontal="left" wrapText="1"/>
    </xf>
    <xf numFmtId="0" fontId="12" fillId="0" borderId="4" xfId="0" applyFont="1" applyBorder="1" applyAlignment="1">
      <alignment horizontal="left" wrapText="1"/>
    </xf>
    <xf numFmtId="0" fontId="12" fillId="0" borderId="3" xfId="0" applyFont="1" applyBorder="1" applyAlignment="1">
      <alignment horizontal="left" wrapText="1"/>
    </xf>
    <xf numFmtId="0" fontId="8" fillId="0" borderId="1" xfId="0" applyFont="1" applyBorder="1" applyAlignment="1">
      <alignment horizontal="center" vertical="top"/>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44" fontId="13" fillId="0" borderId="2" xfId="0" applyNumberFormat="1" applyFont="1" applyBorder="1" applyAlignment="1">
      <alignment horizontal="center" vertical="center"/>
    </xf>
    <xf numFmtId="0" fontId="13" fillId="0" borderId="3" xfId="0" applyFont="1" applyBorder="1" applyAlignment="1">
      <alignment horizontal="center" vertical="center"/>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44" fontId="8" fillId="7" borderId="1" xfId="2" applyFont="1" applyFill="1" applyBorder="1" applyAlignment="1">
      <alignment horizontal="center" vertical="center"/>
    </xf>
    <xf numFmtId="44" fontId="8" fillId="7" borderId="2" xfId="2" applyFont="1" applyFill="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4" xfId="0" applyFont="1" applyBorder="1" applyAlignment="1">
      <alignment horizontal="center" vertical="top"/>
    </xf>
    <xf numFmtId="0" fontId="7" fillId="0" borderId="3" xfId="0" applyFont="1" applyBorder="1" applyAlignment="1">
      <alignment horizontal="center" vertical="top"/>
    </xf>
    <xf numFmtId="44" fontId="8" fillId="0" borderId="1" xfId="2" applyFont="1" applyFill="1" applyBorder="1" applyAlignment="1">
      <alignment horizontal="center" vertical="center"/>
    </xf>
    <xf numFmtId="44" fontId="8" fillId="0" borderId="2" xfId="2" applyFont="1" applyFill="1" applyBorder="1" applyAlignment="1">
      <alignment horizontal="center" vertical="center"/>
    </xf>
    <xf numFmtId="0" fontId="8" fillId="0" borderId="2" xfId="0" applyFont="1" applyBorder="1" applyAlignment="1">
      <alignment horizontal="left" vertical="top"/>
    </xf>
    <xf numFmtId="0" fontId="8" fillId="0" borderId="4" xfId="0" applyFont="1" applyBorder="1" applyAlignment="1">
      <alignment horizontal="left" vertical="top"/>
    </xf>
    <xf numFmtId="0" fontId="8" fillId="0" borderId="3" xfId="0" applyFont="1" applyBorder="1" applyAlignment="1">
      <alignment horizontal="left" vertical="top"/>
    </xf>
    <xf numFmtId="44" fontId="8" fillId="0" borderId="1" xfId="2" applyFont="1" applyFill="1" applyBorder="1" applyAlignment="1">
      <alignment horizontal="center" vertical="top"/>
    </xf>
    <xf numFmtId="44" fontId="8" fillId="0" borderId="2" xfId="2" applyFont="1" applyFill="1" applyBorder="1" applyAlignment="1">
      <alignment horizontal="center" vertical="top"/>
    </xf>
    <xf numFmtId="0" fontId="21" fillId="0" borderId="1" xfId="0" applyFont="1" applyBorder="1" applyAlignment="1">
      <alignment horizontal="center" vertical="top" wrapText="1"/>
    </xf>
    <xf numFmtId="0" fontId="21" fillId="0" borderId="25" xfId="0" applyFont="1" applyBorder="1" applyAlignment="1">
      <alignment horizontal="center" vertical="top"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28" xfId="0" applyFont="1" applyBorder="1" applyAlignment="1">
      <alignment horizontal="left" wrapText="1"/>
    </xf>
    <xf numFmtId="165" fontId="12" fillId="7" borderId="29" xfId="0" applyNumberFormat="1" applyFont="1" applyFill="1" applyBorder="1" applyAlignment="1">
      <alignment horizontal="right" wrapText="1"/>
    </xf>
    <xf numFmtId="7" fontId="12" fillId="7" borderId="30" xfId="0" applyNumberFormat="1" applyFont="1" applyFill="1" applyBorder="1" applyAlignment="1">
      <alignment horizontal="right" wrapText="1"/>
    </xf>
    <xf numFmtId="7" fontId="12" fillId="7" borderId="31" xfId="0" applyNumberFormat="1" applyFont="1" applyFill="1" applyBorder="1" applyAlignment="1">
      <alignment horizontal="right" wrapText="1"/>
    </xf>
    <xf numFmtId="0" fontId="36" fillId="0" borderId="2" xfId="0" applyFont="1" applyBorder="1" applyAlignment="1">
      <alignment horizontal="left" vertical="center" wrapText="1"/>
    </xf>
    <xf numFmtId="0" fontId="36" fillId="0" borderId="4" xfId="0" applyFont="1" applyBorder="1" applyAlignment="1">
      <alignment horizontal="left" vertical="center" wrapText="1"/>
    </xf>
    <xf numFmtId="0" fontId="36" fillId="0" borderId="3" xfId="0" applyFont="1" applyBorder="1" applyAlignment="1">
      <alignment horizontal="left" vertical="center" wrapText="1"/>
    </xf>
    <xf numFmtId="44" fontId="34" fillId="7" borderId="1" xfId="2" applyFont="1" applyFill="1" applyBorder="1" applyAlignment="1"/>
    <xf numFmtId="44" fontId="39" fillId="0" borderId="1" xfId="2" applyFont="1" applyFill="1" applyBorder="1" applyAlignment="1"/>
    <xf numFmtId="44" fontId="39" fillId="7" borderId="1" xfId="2" applyFont="1" applyFill="1" applyBorder="1" applyAlignment="1"/>
    <xf numFmtId="44" fontId="34" fillId="0" borderId="1" xfId="2" applyFont="1" applyFill="1" applyBorder="1" applyAlignment="1"/>
    <xf numFmtId="0" fontId="15" fillId="0" borderId="1" xfId="0" applyFont="1" applyBorder="1"/>
    <xf numFmtId="0" fontId="15" fillId="0" borderId="1" xfId="0" applyFont="1" applyBorder="1" applyAlignment="1">
      <alignment horizontal="center"/>
    </xf>
    <xf numFmtId="0" fontId="10" fillId="5" borderId="0" xfId="0" applyFont="1" applyFill="1" applyAlignment="1">
      <alignment horizontal="justify" vertical="justify" wrapText="1"/>
    </xf>
    <xf numFmtId="0" fontId="34" fillId="0" borderId="1" xfId="0" applyFont="1" applyBorder="1" applyAlignment="1">
      <alignment horizontal="right"/>
    </xf>
    <xf numFmtId="0" fontId="8" fillId="5" borderId="0" xfId="0" applyFont="1" applyFill="1" applyAlignment="1">
      <alignment horizontal="left" vertical="top" wrapText="1"/>
    </xf>
    <xf numFmtId="44" fontId="15" fillId="0" borderId="2" xfId="2" applyFont="1" applyFill="1" applyBorder="1" applyAlignment="1">
      <alignment horizontal="left"/>
    </xf>
    <xf numFmtId="44" fontId="15" fillId="0" borderId="4" xfId="2" applyFont="1" applyFill="1" applyBorder="1" applyAlignment="1">
      <alignment horizontal="left"/>
    </xf>
    <xf numFmtId="44" fontId="15" fillId="0" borderId="3" xfId="2" applyFont="1" applyFill="1" applyBorder="1" applyAlignment="1">
      <alignment horizontal="left"/>
    </xf>
    <xf numFmtId="9" fontId="15" fillId="0" borderId="1" xfId="0" applyNumberFormat="1" applyFont="1" applyBorder="1" applyAlignment="1">
      <alignment horizontal="center"/>
    </xf>
    <xf numFmtId="0" fontId="34" fillId="0" borderId="1" xfId="4" applyFont="1" applyBorder="1" applyAlignment="1">
      <alignment horizontal="center"/>
    </xf>
    <xf numFmtId="0" fontId="34" fillId="0" borderId="2" xfId="4" applyFont="1" applyBorder="1" applyAlignment="1">
      <alignment horizontal="center"/>
    </xf>
    <xf numFmtId="0" fontId="34" fillId="0" borderId="3" xfId="4" applyFont="1" applyBorder="1" applyAlignment="1">
      <alignment horizontal="center"/>
    </xf>
    <xf numFmtId="0" fontId="15" fillId="0" borderId="2" xfId="0" applyFont="1" applyBorder="1" applyAlignment="1">
      <alignment horizontal="right"/>
    </xf>
    <xf numFmtId="0" fontId="15" fillId="0" borderId="3" xfId="0" applyFont="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9" fontId="15" fillId="0" borderId="1" xfId="2" applyNumberFormat="1" applyFont="1" applyBorder="1" applyAlignment="1"/>
    <xf numFmtId="0" fontId="15" fillId="0" borderId="1" xfId="2" applyNumberFormat="1" applyFont="1" applyBorder="1" applyAlignment="1"/>
    <xf numFmtId="0" fontId="5" fillId="0" borderId="2" xfId="4" applyFont="1" applyBorder="1" applyAlignment="1">
      <alignment horizontal="center"/>
    </xf>
    <xf numFmtId="0" fontId="5" fillId="0" borderId="3" xfId="4" applyFont="1" applyBorder="1" applyAlignment="1">
      <alignment horizontal="center"/>
    </xf>
    <xf numFmtId="44" fontId="7" fillId="0" borderId="24" xfId="2" applyFont="1" applyFill="1" applyBorder="1" applyAlignment="1">
      <alignment horizontal="right" vertical="top"/>
    </xf>
    <xf numFmtId="0" fontId="34" fillId="0" borderId="2" xfId="0" applyFont="1" applyBorder="1" applyAlignment="1">
      <alignment horizontal="right"/>
    </xf>
    <xf numFmtId="0" fontId="34" fillId="0" borderId="4" xfId="0" applyFont="1" applyBorder="1" applyAlignment="1">
      <alignment horizontal="right"/>
    </xf>
    <xf numFmtId="0" fontId="34" fillId="0" borderId="3" xfId="0" applyFont="1" applyBorder="1" applyAlignment="1">
      <alignment horizontal="right"/>
    </xf>
    <xf numFmtId="0" fontId="12" fillId="0" borderId="24" xfId="4" applyFont="1" applyBorder="1" applyAlignment="1">
      <alignment horizontal="center" wrapText="1"/>
    </xf>
    <xf numFmtId="44" fontId="5" fillId="0" borderId="2" xfId="2" applyFont="1" applyFill="1" applyBorder="1" applyAlignment="1">
      <alignment horizontal="center"/>
    </xf>
    <xf numFmtId="44" fontId="5" fillId="0" borderId="3" xfId="2" applyFont="1" applyFill="1" applyBorder="1" applyAlignment="1">
      <alignment horizontal="center"/>
    </xf>
    <xf numFmtId="0" fontId="5" fillId="0" borderId="2" xfId="4" applyFont="1" applyBorder="1" applyAlignment="1">
      <alignment horizontal="left"/>
    </xf>
    <xf numFmtId="0" fontId="5" fillId="0" borderId="4" xfId="4" applyFont="1" applyBorder="1" applyAlignment="1">
      <alignment horizontal="left"/>
    </xf>
    <xf numFmtId="0" fontId="5" fillId="0" borderId="3" xfId="4" applyFont="1" applyBorder="1" applyAlignment="1">
      <alignment horizontal="left"/>
    </xf>
    <xf numFmtId="44" fontId="5" fillId="7" borderId="2" xfId="2" applyFont="1" applyFill="1" applyBorder="1" applyAlignment="1">
      <alignment horizontal="right"/>
    </xf>
    <xf numFmtId="44" fontId="5" fillId="7" borderId="3" xfId="2" applyFont="1" applyFill="1" applyBorder="1" applyAlignment="1">
      <alignment horizontal="right"/>
    </xf>
    <xf numFmtId="44" fontId="14" fillId="0" borderId="2" xfId="2" applyFont="1" applyFill="1" applyBorder="1" applyAlignment="1">
      <alignment horizontal="left"/>
    </xf>
    <xf numFmtId="44" fontId="14" fillId="0" borderId="4" xfId="2" applyFont="1" applyFill="1" applyBorder="1" applyAlignment="1">
      <alignment horizontal="left"/>
    </xf>
    <xf numFmtId="44" fontId="14" fillId="0" borderId="3" xfId="2" applyFont="1" applyFill="1" applyBorder="1" applyAlignment="1">
      <alignment horizontal="left"/>
    </xf>
    <xf numFmtId="10" fontId="14" fillId="0" borderId="1" xfId="3" applyNumberFormat="1" applyFont="1" applyBorder="1" applyAlignment="1"/>
    <xf numFmtId="44" fontId="14" fillId="0" borderId="1" xfId="2" applyFont="1" applyBorder="1" applyAlignment="1"/>
    <xf numFmtId="0" fontId="39" fillId="0" borderId="2" xfId="0" applyFont="1" applyBorder="1" applyAlignment="1">
      <alignment horizontal="left"/>
    </xf>
    <xf numFmtId="0" fontId="39" fillId="0" borderId="4" xfId="0" applyFont="1" applyBorder="1" applyAlignment="1">
      <alignment horizontal="left"/>
    </xf>
    <xf numFmtId="49" fontId="14" fillId="0" borderId="1" xfId="0" applyNumberFormat="1" applyFont="1" applyBorder="1"/>
    <xf numFmtId="0" fontId="39" fillId="0" borderId="2" xfId="0" applyFont="1" applyBorder="1" applyAlignment="1">
      <alignment horizontal="left" wrapText="1"/>
    </xf>
    <xf numFmtId="0" fontId="39" fillId="0" borderId="4" xfId="0" applyFont="1" applyBorder="1" applyAlignment="1">
      <alignment horizontal="left" wrapText="1"/>
    </xf>
    <xf numFmtId="44" fontId="14" fillId="7" borderId="1" xfId="2"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39" fillId="0" borderId="1" xfId="0" applyNumberFormat="1" applyFont="1" applyBorder="1" applyAlignment="1">
      <alignment wrapText="1"/>
    </xf>
    <xf numFmtId="0" fontId="14" fillId="0" borderId="0" xfId="0" applyFont="1" applyAlignment="1">
      <alignment horizontal="left" wrapText="1"/>
    </xf>
    <xf numFmtId="0" fontId="15" fillId="0" borderId="4" xfId="0" applyFont="1" applyBorder="1" applyAlignment="1">
      <alignment horizontal="right"/>
    </xf>
    <xf numFmtId="44" fontId="14" fillId="0" borderId="1" xfId="2" applyFont="1" applyFill="1" applyBorder="1" applyAlignment="1"/>
    <xf numFmtId="0" fontId="14" fillId="0" borderId="1" xfId="0" applyFont="1" applyBorder="1"/>
    <xf numFmtId="0" fontId="21" fillId="0" borderId="0" xfId="0" applyFont="1" applyAlignment="1">
      <alignment horizontal="center"/>
    </xf>
    <xf numFmtId="0" fontId="10" fillId="5" borderId="0" xfId="0" applyFont="1" applyFill="1" applyAlignment="1">
      <alignment horizontal="justify" vertical="center" wrapText="1"/>
    </xf>
    <xf numFmtId="0" fontId="2" fillId="0" borderId="0" xfId="0" applyFont="1" applyAlignment="1">
      <alignment horizontal="center" vertical="top"/>
    </xf>
    <xf numFmtId="0" fontId="8" fillId="5" borderId="0" xfId="0" applyFont="1" applyFill="1" applyAlignment="1">
      <alignment horizontal="justify" vertical="justify" wrapText="1"/>
    </xf>
    <xf numFmtId="0" fontId="15" fillId="0" borderId="2" xfId="0" applyFont="1" applyBorder="1" applyAlignment="1">
      <alignment horizontal="left"/>
    </xf>
    <xf numFmtId="0" fontId="15" fillId="0" borderId="4" xfId="0" applyFont="1" applyBorder="1" applyAlignment="1">
      <alignment horizontal="left"/>
    </xf>
    <xf numFmtId="44" fontId="15" fillId="0" borderId="1" xfId="2" applyFont="1" applyBorder="1" applyAlignment="1"/>
    <xf numFmtId="0" fontId="39" fillId="0" borderId="1" xfId="0" applyFont="1" applyBorder="1"/>
    <xf numFmtId="0" fontId="39" fillId="0" borderId="0" xfId="0" applyFont="1" applyAlignment="1">
      <alignment horizontal="justify" vertical="justify" wrapText="1"/>
    </xf>
    <xf numFmtId="0" fontId="34" fillId="0" borderId="1" xfId="0" applyFont="1" applyBorder="1" applyAlignment="1">
      <alignment horizontal="center"/>
    </xf>
    <xf numFmtId="0" fontId="34" fillId="0" borderId="2" xfId="0" applyFont="1" applyBorder="1"/>
    <xf numFmtId="0" fontId="34" fillId="0" borderId="4" xfId="0" applyFont="1" applyBorder="1"/>
    <xf numFmtId="0" fontId="34" fillId="0" borderId="3" xfId="0" applyFont="1" applyBorder="1"/>
    <xf numFmtId="0" fontId="34" fillId="0" borderId="1" xfId="0" applyFont="1" applyBorder="1"/>
    <xf numFmtId="44" fontId="15" fillId="0" borderId="1" xfId="2" applyFont="1" applyFill="1" applyBorder="1" applyAlignment="1"/>
    <xf numFmtId="0" fontId="34" fillId="0" borderId="1" xfId="0" applyFont="1" applyBorder="1" applyAlignment="1">
      <alignment horizontal="right" wrapText="1"/>
    </xf>
    <xf numFmtId="0" fontId="14" fillId="0" borderId="1" xfId="0" applyFont="1" applyBorder="1" applyAlignment="1">
      <alignment wrapText="1"/>
    </xf>
    <xf numFmtId="164" fontId="14" fillId="0" borderId="1" xfId="0" applyNumberFormat="1"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4" fillId="0" borderId="1" xfId="0" applyFont="1" applyBorder="1" applyAlignment="1">
      <alignment horizontal="left"/>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4" fontId="14" fillId="0" borderId="2" xfId="2" applyFont="1" applyFill="1" applyBorder="1" applyAlignment="1">
      <alignment horizontal="center"/>
    </xf>
    <xf numFmtId="44" fontId="14" fillId="0" borderId="4" xfId="2" applyFont="1" applyFill="1" applyBorder="1" applyAlignment="1">
      <alignment horizontal="center"/>
    </xf>
    <xf numFmtId="44" fontId="14" fillId="0" borderId="3" xfId="2" applyFont="1" applyFill="1" applyBorder="1" applyAlignment="1">
      <alignment horizontal="center"/>
    </xf>
    <xf numFmtId="0" fontId="15" fillId="0" borderId="2" xfId="0" applyFont="1" applyBorder="1"/>
    <xf numFmtId="0" fontId="15" fillId="0" borderId="4" xfId="0" applyFont="1" applyBorder="1"/>
    <xf numFmtId="0" fontId="15" fillId="0" borderId="3" xfId="0" applyFont="1" applyBorder="1"/>
    <xf numFmtId="0" fontId="15" fillId="0" borderId="1" xfId="0" applyFont="1" applyBorder="1" applyAlignment="1">
      <alignment horizontal="right"/>
    </xf>
    <xf numFmtId="44" fontId="15" fillId="7" borderId="2" xfId="2" applyFont="1" applyFill="1" applyBorder="1" applyAlignment="1">
      <alignment horizontal="right"/>
    </xf>
    <xf numFmtId="44" fontId="15" fillId="7" borderId="4" xfId="2" applyFont="1" applyFill="1" applyBorder="1" applyAlignment="1">
      <alignment horizontal="right"/>
    </xf>
    <xf numFmtId="44" fontId="15" fillId="7" borderId="3" xfId="2" applyFont="1" applyFill="1" applyBorder="1" applyAlignment="1">
      <alignment horizontal="right"/>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horizontal="left" vertical="justify" wrapText="1"/>
    </xf>
    <xf numFmtId="165" fontId="12" fillId="0" borderId="32" xfId="0" applyNumberFormat="1" applyFont="1" applyBorder="1" applyAlignment="1">
      <alignment wrapText="1"/>
    </xf>
    <xf numFmtId="7" fontId="12" fillId="0" borderId="30" xfId="0" applyNumberFormat="1" applyFont="1" applyBorder="1" applyAlignment="1">
      <alignment wrapText="1"/>
    </xf>
    <xf numFmtId="7" fontId="12" fillId="0" borderId="31" xfId="0" applyNumberFormat="1" applyFont="1" applyBorder="1" applyAlignment="1">
      <alignment wrapText="1"/>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9" fillId="5" borderId="0" xfId="0" applyFont="1" applyFill="1" applyAlignment="1">
      <alignment horizontal="justify" vertical="justify" wrapText="1"/>
    </xf>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4" fillId="0" borderId="2" xfId="0" applyFont="1" applyBorder="1"/>
    <xf numFmtId="0" fontId="14" fillId="0" borderId="4" xfId="0" applyFont="1" applyBorder="1"/>
    <xf numFmtId="0" fontId="14" fillId="0" borderId="3" xfId="0" applyFont="1" applyBorder="1"/>
    <xf numFmtId="44" fontId="15" fillId="0" borderId="2" xfId="2" applyFont="1" applyFill="1" applyBorder="1" applyAlignment="1"/>
    <xf numFmtId="44" fontId="15" fillId="0" borderId="4" xfId="2" applyFont="1" applyFill="1" applyBorder="1" applyAlignment="1"/>
    <xf numFmtId="44" fontId="15" fillId="0" borderId="3" xfId="2" applyFont="1" applyFill="1" applyBorder="1" applyAlignment="1"/>
    <xf numFmtId="44" fontId="14" fillId="7" borderId="2" xfId="2" applyFont="1" applyFill="1" applyBorder="1" applyAlignment="1">
      <alignment horizontal="center" vertical="center"/>
    </xf>
    <xf numFmtId="44" fontId="14" fillId="7" borderId="4" xfId="2" applyFont="1" applyFill="1" applyBorder="1" applyAlignment="1">
      <alignment horizontal="center" vertical="center"/>
    </xf>
    <xf numFmtId="44" fontId="14" fillId="7" borderId="3" xfId="2" applyFont="1" applyFill="1" applyBorder="1" applyAlignment="1">
      <alignment horizontal="center" vertical="center"/>
    </xf>
    <xf numFmtId="0" fontId="1" fillId="5" borderId="0" xfId="0" applyFont="1" applyFill="1" applyAlignment="1">
      <alignment horizontal="center" vertical="justify" wrapText="1"/>
    </xf>
    <xf numFmtId="0" fontId="39" fillId="0" borderId="0" xfId="0" applyFont="1" applyAlignment="1">
      <alignment horizontal="left" vertical="justify"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cellXfs>
  <cellStyles count="7">
    <cellStyle name="Hipervínculo 2" xfId="1"/>
    <cellStyle name="Millares 2" xfId="6"/>
    <cellStyle name="Moneda" xfId="2" builtinId="4"/>
    <cellStyle name="Normal" xfId="0" builtinId="0"/>
    <cellStyle name="Normal 2" xfId="4"/>
    <cellStyle name="Porcentaje" xfId="3" builtinId="5"/>
    <cellStyle name="Porcentaje 2" xf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359018</xdr:colOff>
      <xdr:row>389</xdr:row>
      <xdr:rowOff>0</xdr:rowOff>
    </xdr:from>
    <xdr:to>
      <xdr:col>14</xdr:col>
      <xdr:colOff>352669</xdr:colOff>
      <xdr:row>416</xdr:row>
      <xdr:rowOff>7325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037" y="75833654"/>
          <a:ext cx="6330463" cy="41616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209550</xdr:colOff>
          <xdr:row>458</xdr:row>
          <xdr:rowOff>19050</xdr:rowOff>
        </xdr:from>
        <xdr:to>
          <xdr:col>13</xdr:col>
          <xdr:colOff>523875</xdr:colOff>
          <xdr:row>512</xdr:row>
          <xdr:rowOff>57150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Documento_de_Microsoft_Word.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87"/>
  <sheetViews>
    <sheetView tabSelected="1" view="pageLayout" topLeftCell="A414" zoomScale="140" zoomScaleNormal="130" zoomScaleSheetLayoutView="130" zoomScalePageLayoutView="140" workbookViewId="0">
      <selection activeCell="Q463" sqref="Q463"/>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2.1640625" style="35" bestFit="1" customWidth="1"/>
    <col min="15" max="15" width="9.1640625" style="35" customWidth="1"/>
    <col min="16" max="16" width="16" style="35" customWidth="1"/>
    <col min="17" max="16384" width="9.33203125" style="35"/>
  </cols>
  <sheetData>
    <row r="1" spans="1:16" s="33" customFormat="1" ht="12" customHeight="1" x14ac:dyDescent="0.2">
      <c r="A1" s="283" t="s">
        <v>419</v>
      </c>
      <c r="B1" s="283"/>
      <c r="C1" s="283"/>
      <c r="D1" s="283"/>
      <c r="E1" s="283"/>
      <c r="F1" s="283"/>
      <c r="G1" s="283"/>
      <c r="H1" s="283"/>
      <c r="I1" s="283"/>
      <c r="J1" s="283"/>
      <c r="K1" s="283"/>
      <c r="L1" s="283"/>
      <c r="M1" s="283"/>
      <c r="N1" s="283"/>
      <c r="O1" s="283"/>
      <c r="P1" s="283"/>
    </row>
    <row r="2" spans="1:16" ht="12" customHeight="1" x14ac:dyDescent="0.2">
      <c r="A2" s="34"/>
      <c r="B2" s="34"/>
      <c r="C2" s="34"/>
      <c r="D2" s="34"/>
      <c r="E2" s="34"/>
      <c r="F2" s="34"/>
      <c r="G2" s="34"/>
      <c r="H2" s="34"/>
      <c r="I2" s="34"/>
      <c r="J2" s="34"/>
      <c r="K2" s="34"/>
      <c r="L2" s="34"/>
      <c r="M2" s="34"/>
      <c r="N2" s="34"/>
      <c r="O2" s="34"/>
      <c r="P2" s="34"/>
    </row>
    <row r="3" spans="1:16" x14ac:dyDescent="0.2">
      <c r="A3" s="36"/>
      <c r="B3" s="284" t="s">
        <v>198</v>
      </c>
      <c r="C3" s="284"/>
      <c r="D3" s="284"/>
      <c r="E3" s="284"/>
      <c r="F3" s="284"/>
      <c r="G3" s="284"/>
      <c r="H3" s="284"/>
      <c r="I3" s="284"/>
      <c r="J3" s="284"/>
      <c r="K3" s="284"/>
      <c r="L3" s="284"/>
      <c r="M3" s="284"/>
      <c r="N3" s="284"/>
      <c r="O3" s="284"/>
      <c r="P3" s="284"/>
    </row>
    <row r="4" spans="1:16" x14ac:dyDescent="0.2">
      <c r="A4" s="36"/>
      <c r="B4" s="284"/>
      <c r="C4" s="284"/>
      <c r="D4" s="284"/>
      <c r="E4" s="284"/>
      <c r="F4" s="284"/>
      <c r="G4" s="284"/>
      <c r="H4" s="284"/>
      <c r="I4" s="284"/>
      <c r="J4" s="284"/>
      <c r="K4" s="284"/>
      <c r="L4" s="284"/>
      <c r="M4" s="284"/>
      <c r="N4" s="284"/>
      <c r="O4" s="284"/>
      <c r="P4" s="284"/>
    </row>
    <row r="5" spans="1:16" x14ac:dyDescent="0.2">
      <c r="A5" s="36"/>
      <c r="B5" s="284"/>
      <c r="C5" s="284"/>
      <c r="D5" s="284"/>
      <c r="E5" s="284"/>
      <c r="F5" s="284"/>
      <c r="G5" s="284"/>
      <c r="H5" s="284"/>
      <c r="I5" s="284"/>
      <c r="J5" s="284"/>
      <c r="K5" s="284"/>
      <c r="L5" s="284"/>
      <c r="M5" s="284"/>
      <c r="N5" s="284"/>
      <c r="O5" s="284"/>
      <c r="P5" s="284"/>
    </row>
    <row r="6" spans="1:16" x14ac:dyDescent="0.2">
      <c r="A6" s="36"/>
      <c r="B6" s="284"/>
      <c r="C6" s="284"/>
      <c r="D6" s="284"/>
      <c r="E6" s="284"/>
      <c r="F6" s="284"/>
      <c r="G6" s="284"/>
      <c r="H6" s="284"/>
      <c r="I6" s="284"/>
      <c r="J6" s="284"/>
      <c r="K6" s="284"/>
      <c r="L6" s="284"/>
      <c r="M6" s="284"/>
      <c r="N6" s="284"/>
      <c r="O6" s="284"/>
      <c r="P6" s="284"/>
    </row>
    <row r="7" spans="1:16" x14ac:dyDescent="0.2">
      <c r="A7" s="36"/>
      <c r="B7" s="284"/>
      <c r="C7" s="284"/>
      <c r="D7" s="284"/>
      <c r="E7" s="284"/>
      <c r="F7" s="284"/>
      <c r="G7" s="284"/>
      <c r="H7" s="284"/>
      <c r="I7" s="284"/>
      <c r="J7" s="284"/>
      <c r="K7" s="284"/>
      <c r="L7" s="284"/>
      <c r="M7" s="284"/>
      <c r="N7" s="284"/>
      <c r="O7" s="284"/>
      <c r="P7" s="284"/>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6</v>
      </c>
      <c r="C9" s="40" t="s">
        <v>5</v>
      </c>
      <c r="D9" s="38"/>
      <c r="E9" s="38"/>
      <c r="F9" s="38"/>
      <c r="G9" s="38"/>
      <c r="H9" s="38"/>
      <c r="I9" s="38"/>
      <c r="J9" s="38"/>
      <c r="K9" s="38"/>
      <c r="L9" s="38"/>
      <c r="M9" s="38"/>
      <c r="N9" s="38"/>
      <c r="O9" s="38"/>
      <c r="P9" s="38"/>
    </row>
    <row r="10" spans="1:16" ht="12" customHeight="1" x14ac:dyDescent="0.2">
      <c r="A10" s="36"/>
      <c r="B10" s="39" t="s">
        <v>7</v>
      </c>
      <c r="C10" s="40" t="s">
        <v>8</v>
      </c>
      <c r="D10" s="38"/>
      <c r="E10" s="38"/>
      <c r="F10" s="38"/>
      <c r="G10" s="38"/>
      <c r="H10" s="38"/>
      <c r="I10" s="38"/>
      <c r="J10" s="38"/>
      <c r="K10" s="38"/>
      <c r="L10" s="38"/>
      <c r="M10" s="38"/>
      <c r="N10" s="38"/>
      <c r="O10" s="38"/>
      <c r="P10" s="38"/>
    </row>
    <row r="11" spans="1:16" ht="12" customHeight="1" x14ac:dyDescent="0.2">
      <c r="A11" s="36"/>
      <c r="B11" s="39" t="s">
        <v>9</v>
      </c>
      <c r="C11" s="40" t="s">
        <v>10</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85" t="s">
        <v>1</v>
      </c>
      <c r="B13" s="285"/>
      <c r="C13" s="285"/>
      <c r="D13" s="285"/>
      <c r="E13" s="285"/>
      <c r="F13" s="285"/>
      <c r="G13" s="285"/>
      <c r="H13" s="285"/>
      <c r="I13" s="285"/>
      <c r="J13" s="285"/>
      <c r="K13" s="285"/>
      <c r="L13" s="285"/>
      <c r="M13" s="285"/>
      <c r="N13" s="285"/>
      <c r="O13" s="285"/>
      <c r="P13" s="285"/>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33</v>
      </c>
      <c r="C15" s="44" t="s">
        <v>11</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124</v>
      </c>
      <c r="C19" s="45" t="s">
        <v>12</v>
      </c>
    </row>
    <row r="20" spans="1:16" ht="12" customHeight="1" x14ac:dyDescent="0.2">
      <c r="B20" s="46"/>
      <c r="C20" s="45"/>
    </row>
    <row r="21" spans="1:16" ht="12" customHeight="1" x14ac:dyDescent="0.2">
      <c r="A21" s="45"/>
      <c r="B21" s="47" t="s">
        <v>54</v>
      </c>
      <c r="C21" s="286" t="s">
        <v>298</v>
      </c>
      <c r="D21" s="286"/>
      <c r="E21" s="286"/>
      <c r="F21" s="286"/>
      <c r="G21" s="286"/>
      <c r="H21" s="286"/>
      <c r="I21" s="286"/>
      <c r="J21" s="286"/>
      <c r="K21" s="286"/>
      <c r="L21" s="286"/>
      <c r="M21" s="286"/>
      <c r="N21" s="286"/>
      <c r="O21" s="286"/>
      <c r="P21" s="286"/>
    </row>
    <row r="22" spans="1:16" ht="12" customHeight="1" x14ac:dyDescent="0.2">
      <c r="B22" s="40"/>
      <c r="C22" s="286"/>
      <c r="D22" s="286"/>
      <c r="E22" s="286"/>
      <c r="F22" s="286"/>
      <c r="G22" s="286"/>
      <c r="H22" s="286"/>
      <c r="I22" s="286"/>
      <c r="J22" s="286"/>
      <c r="K22" s="286"/>
      <c r="L22" s="286"/>
      <c r="M22" s="286"/>
      <c r="N22" s="286"/>
      <c r="O22" s="286"/>
      <c r="P22" s="286"/>
    </row>
    <row r="24" spans="1:16" ht="12" customHeight="1" x14ac:dyDescent="0.2">
      <c r="C24" s="48" t="s">
        <v>125</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28" t="s">
        <v>126</v>
      </c>
      <c r="E26" s="228"/>
      <c r="F26" s="228"/>
      <c r="G26" s="228"/>
      <c r="H26" s="228"/>
      <c r="I26" s="228"/>
      <c r="J26" s="229">
        <v>2023</v>
      </c>
      <c r="K26" s="229"/>
      <c r="L26" s="229"/>
      <c r="M26" s="229">
        <v>2022</v>
      </c>
      <c r="N26" s="229"/>
      <c r="O26" s="229"/>
    </row>
    <row r="27" spans="1:16" ht="12" customHeight="1" x14ac:dyDescent="0.2">
      <c r="C27" s="49"/>
      <c r="D27" s="282" t="s">
        <v>264</v>
      </c>
      <c r="E27" s="282"/>
      <c r="F27" s="282"/>
      <c r="G27" s="282"/>
      <c r="H27" s="282"/>
      <c r="I27" s="282"/>
      <c r="J27" s="265">
        <v>24581.94</v>
      </c>
      <c r="K27" s="265"/>
      <c r="L27" s="265"/>
      <c r="M27" s="281">
        <v>518401.65</v>
      </c>
      <c r="N27" s="281"/>
      <c r="O27" s="281"/>
    </row>
    <row r="28" spans="1:16" ht="12" customHeight="1" x14ac:dyDescent="0.2">
      <c r="C28" s="49"/>
      <c r="D28" s="282" t="s">
        <v>265</v>
      </c>
      <c r="E28" s="282"/>
      <c r="F28" s="282"/>
      <c r="G28" s="282"/>
      <c r="H28" s="282"/>
      <c r="I28" s="282"/>
      <c r="J28" s="265">
        <v>0</v>
      </c>
      <c r="K28" s="265"/>
      <c r="L28" s="265"/>
      <c r="M28" s="265">
        <v>0</v>
      </c>
      <c r="N28" s="265"/>
      <c r="O28" s="265"/>
    </row>
    <row r="29" spans="1:16" ht="12" customHeight="1" x14ac:dyDescent="0.2">
      <c r="C29" s="49"/>
      <c r="D29" s="282" t="s">
        <v>266</v>
      </c>
      <c r="E29" s="282"/>
      <c r="F29" s="282"/>
      <c r="G29" s="282"/>
      <c r="H29" s="282"/>
      <c r="I29" s="282"/>
      <c r="J29" s="265"/>
      <c r="K29" s="265"/>
      <c r="L29" s="265"/>
      <c r="M29" s="265">
        <v>0</v>
      </c>
      <c r="N29" s="265"/>
      <c r="O29" s="265"/>
    </row>
    <row r="30" spans="1:16" ht="12" customHeight="1" x14ac:dyDescent="0.2">
      <c r="C30" s="49"/>
      <c r="D30" s="240" t="s">
        <v>128</v>
      </c>
      <c r="E30" s="280"/>
      <c r="F30" s="280"/>
      <c r="G30" s="280"/>
      <c r="H30" s="280"/>
      <c r="I30" s="241"/>
      <c r="J30" s="289">
        <f>+J27+J28+J29</f>
        <v>24581.94</v>
      </c>
      <c r="K30" s="289"/>
      <c r="L30" s="289"/>
      <c r="M30" s="289">
        <f>SUM(M27:O29)</f>
        <v>518401.65</v>
      </c>
      <c r="N30" s="289"/>
      <c r="O30" s="289"/>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259</v>
      </c>
      <c r="D33" s="49"/>
      <c r="E33" s="49"/>
      <c r="F33" s="49"/>
      <c r="G33" s="49"/>
      <c r="H33" s="49"/>
      <c r="I33" s="49"/>
      <c r="J33" s="49"/>
      <c r="K33" s="49"/>
      <c r="L33" s="49"/>
      <c r="M33" s="49"/>
      <c r="N33" s="49"/>
      <c r="O33" s="49"/>
      <c r="P33" s="49"/>
    </row>
    <row r="34" spans="3:16" ht="12" customHeight="1" x14ac:dyDescent="0.2">
      <c r="C34" s="48" t="s">
        <v>260</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28" t="s">
        <v>126</v>
      </c>
      <c r="G36" s="228"/>
      <c r="H36" s="228"/>
      <c r="I36" s="228"/>
      <c r="J36" s="228"/>
      <c r="K36" s="229" t="s">
        <v>131</v>
      </c>
      <c r="L36" s="229"/>
      <c r="M36" s="229"/>
      <c r="N36" s="49"/>
      <c r="O36" s="49"/>
      <c r="P36" s="49"/>
    </row>
    <row r="37" spans="3:16" ht="12" customHeight="1" x14ac:dyDescent="0.2">
      <c r="C37" s="49"/>
      <c r="D37" s="49"/>
      <c r="E37" s="49"/>
      <c r="F37" s="268" t="s">
        <v>267</v>
      </c>
      <c r="G37" s="268"/>
      <c r="H37" s="268"/>
      <c r="I37" s="268"/>
      <c r="J37" s="268"/>
      <c r="K37" s="271">
        <v>0</v>
      </c>
      <c r="L37" s="271"/>
      <c r="M37" s="271"/>
      <c r="N37" s="49"/>
      <c r="O37" s="49"/>
      <c r="P37" s="49"/>
    </row>
    <row r="38" spans="3:16" ht="12" customHeight="1" x14ac:dyDescent="0.2">
      <c r="C38" s="49"/>
      <c r="D38" s="49"/>
      <c r="E38" s="49"/>
      <c r="F38" s="272" t="s">
        <v>128</v>
      </c>
      <c r="G38" s="273"/>
      <c r="H38" s="273"/>
      <c r="I38" s="273"/>
      <c r="J38" s="274"/>
      <c r="K38" s="275">
        <v>0</v>
      </c>
      <c r="L38" s="276"/>
      <c r="M38" s="277"/>
      <c r="N38" s="49"/>
      <c r="O38" s="49"/>
      <c r="P38" s="49"/>
    </row>
    <row r="39" spans="3:16" ht="12" customHeight="1" x14ac:dyDescent="0.2">
      <c r="C39" s="49"/>
      <c r="D39" s="49"/>
      <c r="E39" s="49"/>
      <c r="F39" s="123"/>
      <c r="G39" s="123"/>
      <c r="H39" s="123"/>
      <c r="I39" s="123"/>
      <c r="J39" s="123"/>
      <c r="K39" s="124"/>
      <c r="L39" s="124"/>
      <c r="M39" s="124"/>
      <c r="N39" s="49"/>
      <c r="O39" s="49"/>
      <c r="P39" s="49"/>
    </row>
    <row r="40" spans="3:16" ht="12" customHeight="1" x14ac:dyDescent="0.2">
      <c r="C40" s="50" t="s">
        <v>129</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27" customHeight="1" x14ac:dyDescent="0.2">
      <c r="C42" s="279" t="s">
        <v>299</v>
      </c>
      <c r="D42" s="279"/>
      <c r="E42" s="279"/>
      <c r="F42" s="279"/>
      <c r="G42" s="279"/>
      <c r="H42" s="279"/>
      <c r="I42" s="279"/>
      <c r="J42" s="279"/>
      <c r="K42" s="279"/>
      <c r="L42" s="279"/>
      <c r="M42" s="279"/>
      <c r="N42" s="279"/>
      <c r="O42" s="279"/>
      <c r="P42" s="27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28" t="s">
        <v>130</v>
      </c>
      <c r="G44" s="228"/>
      <c r="H44" s="228"/>
      <c r="I44" s="228"/>
      <c r="J44" s="228"/>
      <c r="K44" s="229" t="s">
        <v>131</v>
      </c>
      <c r="L44" s="229"/>
      <c r="M44" s="229"/>
      <c r="O44" s="49"/>
      <c r="P44" s="49"/>
    </row>
    <row r="45" spans="3:16" ht="12" customHeight="1" x14ac:dyDescent="0.2">
      <c r="C45" s="49"/>
      <c r="D45" s="49"/>
      <c r="E45" s="49"/>
      <c r="F45" s="148" t="s">
        <v>395</v>
      </c>
      <c r="G45" s="149"/>
      <c r="H45" s="149"/>
      <c r="I45" s="149"/>
      <c r="J45" s="150"/>
      <c r="K45" s="271">
        <v>0</v>
      </c>
      <c r="L45" s="271"/>
      <c r="M45" s="271"/>
      <c r="O45" s="49"/>
      <c r="P45" s="49"/>
    </row>
    <row r="46" spans="3:16" ht="12" customHeight="1" x14ac:dyDescent="0.2">
      <c r="C46" s="49"/>
      <c r="D46" s="49"/>
      <c r="E46" s="49"/>
      <c r="F46" s="148" t="s">
        <v>396</v>
      </c>
      <c r="G46" s="149"/>
      <c r="H46" s="149"/>
      <c r="I46" s="149"/>
      <c r="J46" s="150"/>
      <c r="K46" s="271">
        <v>24581.94</v>
      </c>
      <c r="L46" s="271"/>
      <c r="M46" s="271"/>
      <c r="O46" s="49"/>
      <c r="P46" s="152"/>
    </row>
    <row r="47" spans="3:16" ht="12" customHeight="1" x14ac:dyDescent="0.2">
      <c r="C47" s="49"/>
      <c r="D47" s="49"/>
      <c r="E47" s="49"/>
      <c r="F47" s="240" t="s">
        <v>128</v>
      </c>
      <c r="G47" s="280"/>
      <c r="H47" s="280"/>
      <c r="I47" s="280"/>
      <c r="J47" s="241"/>
      <c r="K47" s="275">
        <f>SUM(K45:M46)</f>
        <v>24581.94</v>
      </c>
      <c r="L47" s="276"/>
      <c r="M47" s="277"/>
      <c r="O47" s="49"/>
      <c r="P47" s="152"/>
    </row>
    <row r="48" spans="3:16" ht="12" customHeight="1" x14ac:dyDescent="0.2">
      <c r="C48" s="49"/>
      <c r="D48" s="49"/>
      <c r="E48" s="49"/>
      <c r="F48" s="49"/>
      <c r="G48" s="49"/>
      <c r="H48" s="49"/>
      <c r="I48" s="49"/>
      <c r="J48" s="49"/>
      <c r="K48" s="49"/>
      <c r="L48" s="49"/>
      <c r="M48" s="49"/>
      <c r="N48" s="49"/>
      <c r="O48" s="49"/>
      <c r="P48" s="49"/>
    </row>
    <row r="49" spans="1:16" ht="12" customHeight="1" x14ac:dyDescent="0.2">
      <c r="C49" s="50" t="s">
        <v>132</v>
      </c>
      <c r="D49" s="48"/>
      <c r="E49" s="48"/>
      <c r="F49" s="48"/>
      <c r="G49" s="48"/>
      <c r="H49" s="48"/>
      <c r="I49" s="48"/>
      <c r="J49" s="48"/>
      <c r="K49" s="48"/>
      <c r="L49" s="48"/>
      <c r="M49" s="48"/>
      <c r="N49" s="48"/>
      <c r="O49" s="48"/>
      <c r="P49" s="48"/>
    </row>
    <row r="50" spans="1:16" ht="12" customHeight="1" x14ac:dyDescent="0.2">
      <c r="C50" s="50" t="s">
        <v>394</v>
      </c>
      <c r="D50" s="48"/>
      <c r="E50" s="48"/>
      <c r="F50" s="48"/>
      <c r="G50" s="48"/>
      <c r="H50" s="48"/>
      <c r="I50" s="48"/>
      <c r="J50" s="48"/>
      <c r="K50" s="48"/>
      <c r="L50" s="48"/>
      <c r="M50" s="48"/>
      <c r="N50" s="48"/>
      <c r="O50" s="48"/>
      <c r="P50" s="48"/>
    </row>
    <row r="51" spans="1:16" ht="12" customHeight="1" x14ac:dyDescent="0.2">
      <c r="C51" s="49"/>
      <c r="D51" s="49"/>
      <c r="E51" s="49"/>
      <c r="F51" s="49"/>
      <c r="G51" s="49"/>
      <c r="H51" s="49"/>
      <c r="I51" s="49"/>
      <c r="J51" s="49"/>
      <c r="K51" s="49"/>
      <c r="L51" s="49"/>
      <c r="M51" s="49"/>
      <c r="N51" s="49"/>
      <c r="O51" s="49"/>
      <c r="P51" s="49"/>
    </row>
    <row r="52" spans="1:16" ht="12" customHeight="1" x14ac:dyDescent="0.2">
      <c r="A52" s="45"/>
      <c r="B52" s="46" t="s">
        <v>124</v>
      </c>
      <c r="C52" s="45" t="s">
        <v>13</v>
      </c>
    </row>
    <row r="53" spans="1:16" ht="12" customHeight="1" x14ac:dyDescent="0.2">
      <c r="A53" s="45"/>
      <c r="B53" s="46"/>
      <c r="C53" s="45"/>
    </row>
    <row r="54" spans="1:16" s="53" customFormat="1" ht="12" customHeight="1" x14ac:dyDescent="0.2">
      <c r="A54" s="51"/>
      <c r="B54" s="52" t="s">
        <v>53</v>
      </c>
      <c r="C54" s="230" t="s">
        <v>44</v>
      </c>
      <c r="D54" s="230"/>
      <c r="E54" s="230"/>
      <c r="F54" s="230"/>
      <c r="G54" s="230"/>
      <c r="H54" s="230"/>
      <c r="I54" s="230"/>
      <c r="J54" s="230"/>
      <c r="K54" s="230"/>
      <c r="L54" s="230"/>
      <c r="M54" s="230"/>
      <c r="N54" s="230"/>
      <c r="O54" s="230"/>
      <c r="P54" s="230"/>
    </row>
    <row r="55" spans="1:16" s="53" customFormat="1" ht="12" customHeight="1" x14ac:dyDescent="0.2">
      <c r="A55" s="51"/>
      <c r="B55" s="54"/>
      <c r="C55" s="230"/>
      <c r="D55" s="230"/>
      <c r="E55" s="230"/>
      <c r="F55" s="230"/>
      <c r="G55" s="230"/>
      <c r="H55" s="230"/>
      <c r="I55" s="230"/>
      <c r="J55" s="230"/>
      <c r="K55" s="230"/>
      <c r="L55" s="230"/>
      <c r="M55" s="230"/>
      <c r="N55" s="230"/>
      <c r="O55" s="230"/>
      <c r="P55" s="230"/>
    </row>
    <row r="56" spans="1:16" ht="12" customHeight="1" x14ac:dyDescent="0.2">
      <c r="A56" s="55"/>
      <c r="B56" s="55"/>
      <c r="C56" s="55"/>
      <c r="D56" s="55"/>
      <c r="E56" s="55"/>
      <c r="F56" s="55"/>
      <c r="G56" s="55"/>
      <c r="H56" s="55"/>
      <c r="I56" s="55"/>
      <c r="J56" s="55"/>
      <c r="K56" s="55"/>
      <c r="L56" s="55"/>
      <c r="M56" s="55"/>
      <c r="N56" s="55"/>
      <c r="O56" s="55"/>
      <c r="P56" s="55"/>
    </row>
    <row r="57" spans="1:16" ht="12" customHeight="1" x14ac:dyDescent="0.2">
      <c r="A57" s="55"/>
      <c r="B57" s="55"/>
      <c r="C57" s="287" t="s">
        <v>126</v>
      </c>
      <c r="D57" s="288"/>
      <c r="E57" s="288"/>
      <c r="F57" s="288"/>
      <c r="G57" s="288"/>
      <c r="H57" s="288"/>
      <c r="I57" s="288"/>
      <c r="J57" s="229">
        <v>2023</v>
      </c>
      <c r="K57" s="229"/>
      <c r="L57" s="229"/>
      <c r="M57" s="229">
        <v>2022</v>
      </c>
      <c r="N57" s="229"/>
      <c r="O57" s="229"/>
    </row>
    <row r="58" spans="1:16" ht="12" customHeight="1" x14ac:dyDescent="0.2">
      <c r="A58" s="55"/>
      <c r="B58" s="55"/>
      <c r="C58" s="266" t="s">
        <v>263</v>
      </c>
      <c r="D58" s="267"/>
      <c r="E58" s="267"/>
      <c r="F58" s="267"/>
      <c r="G58" s="267"/>
      <c r="H58" s="267"/>
      <c r="I58" s="267"/>
      <c r="J58" s="261">
        <v>526967.44999999995</v>
      </c>
      <c r="K58" s="262"/>
      <c r="L58" s="263"/>
      <c r="M58" s="261">
        <v>1392784.52</v>
      </c>
      <c r="N58" s="262"/>
      <c r="O58" s="263"/>
    </row>
    <row r="59" spans="1:16" ht="12" customHeight="1" x14ac:dyDescent="0.2">
      <c r="A59" s="55"/>
      <c r="B59" s="55"/>
      <c r="C59" s="266" t="s">
        <v>268</v>
      </c>
      <c r="D59" s="267"/>
      <c r="E59" s="267"/>
      <c r="F59" s="267"/>
      <c r="G59" s="267"/>
      <c r="H59" s="267"/>
      <c r="I59" s="267"/>
      <c r="J59" s="261">
        <f>217301.8+79716+0.05</f>
        <v>297017.84999999998</v>
      </c>
      <c r="K59" s="262"/>
      <c r="L59" s="263"/>
      <c r="M59" s="261"/>
      <c r="N59" s="262"/>
      <c r="O59" s="263"/>
    </row>
    <row r="60" spans="1:16" ht="23.25" customHeight="1" x14ac:dyDescent="0.2">
      <c r="A60" s="55"/>
      <c r="B60" s="55"/>
      <c r="C60" s="269" t="s">
        <v>269</v>
      </c>
      <c r="D60" s="270"/>
      <c r="E60" s="270"/>
      <c r="F60" s="270"/>
      <c r="G60" s="270"/>
      <c r="H60" s="270"/>
      <c r="I60" s="270"/>
      <c r="J60" s="261">
        <v>0</v>
      </c>
      <c r="K60" s="262"/>
      <c r="L60" s="263"/>
      <c r="M60" s="261">
        <v>0</v>
      </c>
      <c r="N60" s="262"/>
      <c r="O60" s="263"/>
    </row>
    <row r="61" spans="1:16" ht="12" customHeight="1" x14ac:dyDescent="0.2">
      <c r="A61" s="55"/>
      <c r="B61" s="55"/>
      <c r="C61" s="240" t="s">
        <v>128</v>
      </c>
      <c r="D61" s="280"/>
      <c r="E61" s="280"/>
      <c r="F61" s="280"/>
      <c r="G61" s="280"/>
      <c r="H61" s="280"/>
      <c r="I61" s="280"/>
      <c r="J61" s="233">
        <f>+J58+J59+J60</f>
        <v>823985.29999999993</v>
      </c>
      <c r="K61" s="234"/>
      <c r="L61" s="235"/>
      <c r="M61" s="233">
        <f>+M58+M59+M60</f>
        <v>1392784.52</v>
      </c>
      <c r="N61" s="234"/>
      <c r="O61" s="235"/>
    </row>
    <row r="62" spans="1:16" ht="12" customHeight="1" x14ac:dyDescent="0.2">
      <c r="A62" s="55"/>
      <c r="B62" s="55"/>
      <c r="C62" s="55"/>
      <c r="D62" s="55"/>
      <c r="E62" s="55"/>
      <c r="F62" s="55"/>
      <c r="G62" s="55"/>
      <c r="H62" s="55"/>
      <c r="I62" s="55"/>
      <c r="J62" s="55"/>
      <c r="K62" s="55"/>
      <c r="L62" s="55"/>
      <c r="M62" s="55"/>
      <c r="N62" s="55"/>
      <c r="O62" s="55"/>
      <c r="P62" s="55"/>
    </row>
    <row r="63" spans="1:16" ht="12" customHeight="1" x14ac:dyDescent="0.2">
      <c r="A63" s="55"/>
      <c r="B63" s="55"/>
      <c r="C63" s="48" t="s">
        <v>133</v>
      </c>
      <c r="D63" s="55"/>
      <c r="E63" s="55"/>
      <c r="F63" s="55"/>
      <c r="G63" s="55"/>
      <c r="H63" s="55"/>
      <c r="I63" s="55"/>
      <c r="J63" s="55"/>
      <c r="K63" s="55"/>
      <c r="L63" s="55"/>
      <c r="M63" s="55"/>
      <c r="N63" s="55"/>
      <c r="O63" s="55"/>
      <c r="P63" s="55"/>
    </row>
    <row r="64" spans="1:16" ht="12" customHeight="1" x14ac:dyDescent="0.2">
      <c r="A64" s="55"/>
      <c r="B64" s="55"/>
      <c r="C64" s="55"/>
      <c r="D64" s="55"/>
      <c r="E64" s="55"/>
      <c r="F64" s="55"/>
      <c r="O64" s="55"/>
      <c r="P64" s="55"/>
    </row>
    <row r="65" spans="1:16" ht="12" customHeight="1" x14ac:dyDescent="0.2">
      <c r="A65" s="55"/>
      <c r="B65" s="55"/>
      <c r="C65" s="55"/>
      <c r="D65" s="55"/>
      <c r="E65" s="55"/>
      <c r="F65" s="228" t="s">
        <v>126</v>
      </c>
      <c r="G65" s="228"/>
      <c r="H65" s="229">
        <v>2023</v>
      </c>
      <c r="I65" s="229"/>
      <c r="J65" s="229"/>
      <c r="K65" s="236">
        <v>20.23</v>
      </c>
      <c r="L65" s="229"/>
      <c r="M65" s="229"/>
      <c r="O65" s="55"/>
      <c r="P65" s="55"/>
    </row>
    <row r="66" spans="1:16" ht="40.5" customHeight="1" x14ac:dyDescent="0.2">
      <c r="A66" s="55"/>
      <c r="B66" s="55"/>
      <c r="C66" s="55"/>
      <c r="D66" s="55"/>
      <c r="E66" s="55"/>
      <c r="F66" s="278" t="s">
        <v>263</v>
      </c>
      <c r="G66" s="278"/>
      <c r="H66" s="265">
        <f>+J58</f>
        <v>526967.44999999995</v>
      </c>
      <c r="I66" s="265"/>
      <c r="J66" s="265"/>
      <c r="K66" s="264">
        <f>H66/$H$68</f>
        <v>0.63953501354939224</v>
      </c>
      <c r="L66" s="264"/>
      <c r="M66" s="264"/>
      <c r="O66" s="55"/>
      <c r="P66" s="55"/>
    </row>
    <row r="67" spans="1:16" ht="49.5" customHeight="1" x14ac:dyDescent="0.2">
      <c r="A67" s="55"/>
      <c r="B67" s="55"/>
      <c r="C67" s="55"/>
      <c r="D67" s="55"/>
      <c r="E67" s="55"/>
      <c r="F67" s="278" t="s">
        <v>268</v>
      </c>
      <c r="G67" s="278"/>
      <c r="H67" s="265">
        <f>+J59</f>
        <v>297017.84999999998</v>
      </c>
      <c r="I67" s="265"/>
      <c r="J67" s="265"/>
      <c r="K67" s="264">
        <f>H67/$H$68</f>
        <v>0.36046498645060782</v>
      </c>
      <c r="L67" s="264"/>
      <c r="M67" s="264"/>
      <c r="O67" s="55"/>
      <c r="P67" s="55"/>
    </row>
    <row r="68" spans="1:16" ht="12" customHeight="1" x14ac:dyDescent="0.2">
      <c r="A68" s="55"/>
      <c r="B68" s="55"/>
      <c r="C68" s="55"/>
      <c r="D68" s="55"/>
      <c r="E68" s="55"/>
      <c r="F68" s="240" t="s">
        <v>128</v>
      </c>
      <c r="G68" s="241"/>
      <c r="H68" s="242">
        <f>+H66+H67</f>
        <v>823985.29999999993</v>
      </c>
      <c r="I68" s="243"/>
      <c r="J68" s="244"/>
      <c r="K68" s="245">
        <f>SUM(K66:M67)</f>
        <v>1</v>
      </c>
      <c r="L68" s="246"/>
      <c r="M68" s="246"/>
      <c r="O68" s="55"/>
      <c r="P68" s="55"/>
    </row>
    <row r="69" spans="1:16" ht="12" customHeight="1" x14ac:dyDescent="0.2">
      <c r="A69" s="55"/>
      <c r="B69" s="55"/>
      <c r="C69" s="55"/>
      <c r="D69" s="55"/>
      <c r="E69" s="55"/>
      <c r="F69" s="55"/>
      <c r="G69" s="55"/>
      <c r="H69" s="55"/>
      <c r="I69" s="55"/>
      <c r="J69" s="55"/>
      <c r="K69" s="55"/>
      <c r="L69" s="55"/>
      <c r="M69" s="55"/>
      <c r="N69" s="55"/>
      <c r="O69" s="55"/>
      <c r="P69" s="55"/>
    </row>
    <row r="70" spans="1:16" ht="12" customHeight="1" x14ac:dyDescent="0.2">
      <c r="A70" s="55"/>
      <c r="B70" s="55"/>
      <c r="C70" s="50" t="s">
        <v>134</v>
      </c>
      <c r="D70" s="48"/>
      <c r="E70" s="48"/>
      <c r="F70" s="48"/>
      <c r="G70" s="48"/>
      <c r="H70" s="48"/>
      <c r="I70" s="48"/>
      <c r="J70" s="48"/>
      <c r="K70" s="48"/>
      <c r="L70" s="48"/>
      <c r="M70" s="48"/>
      <c r="N70" s="48"/>
      <c r="O70" s="48"/>
      <c r="P70" s="48"/>
    </row>
    <row r="71" spans="1:16" ht="12" customHeight="1" x14ac:dyDescent="0.2">
      <c r="A71" s="55"/>
      <c r="B71" s="55"/>
      <c r="C71" s="50"/>
      <c r="D71" s="48"/>
      <c r="E71" s="48"/>
      <c r="F71" s="48"/>
      <c r="G71" s="48"/>
      <c r="H71" s="48"/>
      <c r="I71" s="48"/>
      <c r="J71" s="48"/>
      <c r="K71" s="48"/>
      <c r="L71" s="48"/>
      <c r="M71" s="48"/>
      <c r="N71" s="48"/>
      <c r="O71" s="48"/>
      <c r="P71" s="48"/>
    </row>
    <row r="72" spans="1:16" ht="12" customHeight="1" x14ac:dyDescent="0.2">
      <c r="A72" s="55"/>
      <c r="B72" s="55"/>
      <c r="C72" s="48" t="s">
        <v>420</v>
      </c>
      <c r="D72" s="48"/>
      <c r="E72" s="48"/>
      <c r="F72" s="48"/>
      <c r="G72" s="48"/>
      <c r="H72" s="48"/>
      <c r="I72" s="48"/>
      <c r="J72" s="48"/>
      <c r="K72" s="48"/>
      <c r="L72" s="48"/>
      <c r="M72" s="48"/>
      <c r="N72" s="48"/>
      <c r="O72" s="48"/>
      <c r="P72" s="48"/>
    </row>
    <row r="73" spans="1:16" ht="12" customHeight="1" x14ac:dyDescent="0.2">
      <c r="A73" s="55"/>
      <c r="B73" s="55"/>
      <c r="C73" s="48" t="s">
        <v>421</v>
      </c>
      <c r="D73" s="48"/>
      <c r="E73" s="48"/>
      <c r="F73" s="48"/>
      <c r="G73" s="48"/>
      <c r="H73" s="48"/>
      <c r="I73" s="48"/>
      <c r="J73" s="48"/>
      <c r="K73" s="48"/>
      <c r="L73" s="48"/>
      <c r="M73" s="48"/>
      <c r="N73" s="48"/>
      <c r="O73" s="48"/>
      <c r="P73" s="48"/>
    </row>
    <row r="74" spans="1:16" ht="12" customHeight="1" x14ac:dyDescent="0.2">
      <c r="A74" s="55"/>
      <c r="B74" s="55"/>
      <c r="C74" s="48" t="s">
        <v>422</v>
      </c>
      <c r="D74" s="48"/>
      <c r="E74" s="48"/>
      <c r="F74" s="48"/>
      <c r="G74" s="48"/>
      <c r="H74" s="48"/>
      <c r="I74" s="48"/>
      <c r="J74" s="48"/>
      <c r="K74" s="48"/>
      <c r="L74" s="48"/>
      <c r="M74" s="48"/>
      <c r="N74" s="48"/>
      <c r="O74" s="48"/>
      <c r="P74" s="48"/>
    </row>
    <row r="75" spans="1:16" ht="12" customHeight="1" x14ac:dyDescent="0.2">
      <c r="A75" s="55"/>
      <c r="B75" s="55"/>
      <c r="C75" s="48"/>
      <c r="D75" s="48"/>
      <c r="E75" s="48"/>
      <c r="F75" s="238" t="s">
        <v>162</v>
      </c>
      <c r="G75" s="239"/>
      <c r="H75" s="237" t="s">
        <v>300</v>
      </c>
      <c r="I75" s="237"/>
      <c r="J75" s="237"/>
      <c r="K75" s="237"/>
      <c r="L75" s="237" t="s">
        <v>301</v>
      </c>
      <c r="M75" s="237"/>
      <c r="N75" s="48"/>
      <c r="O75" s="48"/>
      <c r="P75" s="48"/>
    </row>
    <row r="76" spans="1:16" ht="12" customHeight="1" x14ac:dyDescent="0.2">
      <c r="A76" s="55"/>
      <c r="B76" s="55"/>
      <c r="C76" s="48"/>
      <c r="D76" s="48"/>
      <c r="E76" s="48"/>
      <c r="F76" s="247" t="s">
        <v>408</v>
      </c>
      <c r="G76" s="248"/>
      <c r="H76" s="145" t="s">
        <v>409</v>
      </c>
      <c r="I76" s="146"/>
      <c r="J76" s="146"/>
      <c r="K76" s="147"/>
      <c r="L76" s="254">
        <v>217301.8</v>
      </c>
      <c r="M76" s="255"/>
      <c r="N76" s="48"/>
      <c r="O76" s="48"/>
      <c r="P76" s="48"/>
    </row>
    <row r="77" spans="1:16" ht="12" customHeight="1" x14ac:dyDescent="0.2">
      <c r="A77" s="55"/>
      <c r="B77" s="55"/>
      <c r="C77" s="48"/>
      <c r="D77" s="48"/>
      <c r="E77" s="48"/>
      <c r="F77" s="247"/>
      <c r="G77" s="248"/>
      <c r="H77" s="145"/>
      <c r="I77" s="146"/>
      <c r="J77" s="146"/>
      <c r="K77" s="147"/>
      <c r="L77" s="254"/>
      <c r="M77" s="255"/>
      <c r="N77" s="48"/>
      <c r="O77" s="48"/>
      <c r="P77" s="48"/>
    </row>
    <row r="78" spans="1:16" ht="12" customHeight="1" x14ac:dyDescent="0.2">
      <c r="A78" s="55"/>
      <c r="B78" s="55"/>
      <c r="C78" s="48"/>
      <c r="D78" s="48"/>
      <c r="E78" s="48"/>
      <c r="F78" s="247"/>
      <c r="G78" s="248"/>
      <c r="H78" s="256"/>
      <c r="I78" s="257"/>
      <c r="J78" s="257"/>
      <c r="K78" s="258"/>
      <c r="L78" s="259"/>
      <c r="M78" s="260"/>
      <c r="N78" s="48"/>
      <c r="O78" s="48"/>
      <c r="P78" s="48"/>
    </row>
    <row r="79" spans="1:16" ht="12" customHeight="1" x14ac:dyDescent="0.2">
      <c r="A79" s="55"/>
      <c r="B79" s="55"/>
      <c r="C79" s="48"/>
      <c r="D79" s="48"/>
      <c r="E79" s="48"/>
      <c r="F79" s="128"/>
      <c r="G79" s="128"/>
      <c r="H79" s="128"/>
      <c r="I79" s="128"/>
      <c r="J79" s="253" t="s">
        <v>302</v>
      </c>
      <c r="K79" s="253"/>
      <c r="L79" s="249">
        <f>SUM(L76:M78)</f>
        <v>217301.8</v>
      </c>
      <c r="M79" s="249"/>
      <c r="N79" s="48"/>
      <c r="O79" s="48"/>
      <c r="P79" s="48"/>
    </row>
    <row r="80" spans="1:16" ht="12" customHeight="1" x14ac:dyDescent="0.2">
      <c r="A80" s="55"/>
      <c r="B80" s="55"/>
      <c r="C80" s="48"/>
      <c r="D80" s="48"/>
      <c r="E80" s="48"/>
      <c r="F80" s="128"/>
      <c r="G80" s="128"/>
      <c r="H80" s="128"/>
      <c r="I80" s="128"/>
      <c r="J80" s="128"/>
      <c r="K80" s="128"/>
      <c r="L80" s="129"/>
      <c r="M80" s="130"/>
      <c r="N80" s="48"/>
      <c r="O80" s="48"/>
      <c r="P80" s="48"/>
    </row>
    <row r="81" spans="1:16" ht="12" customHeight="1" x14ac:dyDescent="0.2">
      <c r="A81" s="55"/>
      <c r="B81" s="55"/>
      <c r="C81" s="50" t="s">
        <v>135</v>
      </c>
      <c r="D81" s="48"/>
      <c r="E81" s="48"/>
      <c r="F81" s="48"/>
      <c r="G81" s="48"/>
      <c r="H81" s="48"/>
      <c r="I81" s="48"/>
      <c r="J81" s="48"/>
      <c r="K81" s="48"/>
      <c r="L81" s="48"/>
      <c r="M81" s="48"/>
      <c r="N81" s="48"/>
      <c r="O81" s="48"/>
      <c r="P81" s="48"/>
    </row>
    <row r="82" spans="1:16" ht="12" customHeight="1" x14ac:dyDescent="0.2">
      <c r="A82" s="55"/>
      <c r="B82" s="55"/>
      <c r="C82" s="48" t="s">
        <v>423</v>
      </c>
      <c r="D82" s="48"/>
      <c r="E82" s="48"/>
      <c r="F82" s="48"/>
      <c r="G82" s="48"/>
      <c r="H82" s="48"/>
      <c r="I82" s="48"/>
      <c r="J82" s="48"/>
      <c r="K82" s="48"/>
      <c r="L82" s="48"/>
      <c r="M82" s="48"/>
      <c r="N82" s="48"/>
      <c r="O82" s="48"/>
      <c r="P82" s="48"/>
    </row>
    <row r="83" spans="1:16" ht="12" customHeight="1" x14ac:dyDescent="0.2">
      <c r="A83" s="55"/>
      <c r="B83" s="55"/>
      <c r="C83" s="48" t="s">
        <v>424</v>
      </c>
      <c r="D83" s="48"/>
      <c r="E83" s="48"/>
      <c r="F83" s="48"/>
      <c r="G83" s="48"/>
      <c r="H83" s="48"/>
      <c r="I83" s="48"/>
      <c r="J83" s="48"/>
      <c r="K83" s="48"/>
      <c r="L83" s="48"/>
      <c r="M83" s="48"/>
      <c r="N83" s="48"/>
      <c r="O83" s="48"/>
      <c r="P83" s="48"/>
    </row>
    <row r="84" spans="1:16" ht="13.5" customHeight="1" x14ac:dyDescent="0.2">
      <c r="A84" s="55"/>
      <c r="B84" s="55"/>
      <c r="C84" s="291" t="s">
        <v>412</v>
      </c>
      <c r="D84" s="291"/>
      <c r="E84" s="291"/>
      <c r="F84" s="291"/>
      <c r="G84" s="291"/>
      <c r="H84" s="291"/>
      <c r="I84" s="291"/>
      <c r="J84" s="291"/>
      <c r="K84" s="291"/>
      <c r="L84" s="291"/>
      <c r="M84" s="291"/>
      <c r="N84" s="291"/>
      <c r="O84" s="291"/>
      <c r="P84" s="291"/>
    </row>
    <row r="85" spans="1:16" x14ac:dyDescent="0.2">
      <c r="A85" s="55"/>
      <c r="B85" s="55"/>
      <c r="C85" s="291"/>
      <c r="D85" s="291"/>
      <c r="E85" s="291"/>
      <c r="F85" s="291"/>
      <c r="G85" s="291"/>
      <c r="H85" s="291"/>
      <c r="I85" s="291"/>
      <c r="J85" s="291"/>
      <c r="K85" s="291"/>
      <c r="L85" s="291"/>
      <c r="M85" s="291"/>
      <c r="N85" s="291"/>
      <c r="O85" s="291"/>
      <c r="P85" s="291"/>
    </row>
    <row r="86" spans="1:16" x14ac:dyDescent="0.2">
      <c r="A86" s="55"/>
      <c r="B86" s="55"/>
      <c r="C86" s="56"/>
      <c r="D86" s="56"/>
      <c r="E86" s="56"/>
      <c r="F86" s="56"/>
      <c r="G86" s="56"/>
      <c r="H86" s="56"/>
      <c r="I86" s="56"/>
      <c r="J86" s="56"/>
      <c r="K86" s="56"/>
      <c r="L86" s="56"/>
      <c r="M86" s="56"/>
      <c r="N86" s="56"/>
      <c r="O86" s="56"/>
      <c r="P86" s="56"/>
    </row>
    <row r="87" spans="1:16" s="53" customFormat="1" ht="12" customHeight="1" x14ac:dyDescent="0.2">
      <c r="A87" s="51"/>
      <c r="B87" s="52" t="s">
        <v>56</v>
      </c>
      <c r="C87" s="230" t="s">
        <v>45</v>
      </c>
      <c r="D87" s="230"/>
      <c r="E87" s="230"/>
      <c r="F87" s="230"/>
      <c r="G87" s="230"/>
      <c r="H87" s="230"/>
      <c r="I87" s="230"/>
      <c r="J87" s="230"/>
      <c r="K87" s="230"/>
      <c r="L87" s="230"/>
      <c r="M87" s="230"/>
      <c r="N87" s="230"/>
      <c r="O87" s="230"/>
      <c r="P87" s="230"/>
    </row>
    <row r="88" spans="1:16" s="53" customFormat="1" ht="12" customHeight="1" x14ac:dyDescent="0.2">
      <c r="B88" s="40"/>
      <c r="C88" s="230"/>
      <c r="D88" s="230"/>
      <c r="E88" s="230"/>
      <c r="F88" s="230"/>
      <c r="G88" s="230"/>
      <c r="H88" s="230"/>
      <c r="I88" s="230"/>
      <c r="J88" s="230"/>
      <c r="K88" s="230"/>
      <c r="L88" s="230"/>
      <c r="M88" s="230"/>
      <c r="N88" s="230"/>
      <c r="O88" s="230"/>
      <c r="P88" s="230"/>
    </row>
    <row r="89" spans="1:16" s="53" customFormat="1" ht="12" customHeight="1" x14ac:dyDescent="0.2">
      <c r="B89" s="40"/>
      <c r="C89" s="230"/>
      <c r="D89" s="230"/>
      <c r="E89" s="230"/>
      <c r="F89" s="230"/>
      <c r="G89" s="230"/>
      <c r="H89" s="230"/>
      <c r="I89" s="230"/>
      <c r="J89" s="230"/>
      <c r="K89" s="230"/>
      <c r="L89" s="230"/>
      <c r="M89" s="230"/>
      <c r="N89" s="230"/>
      <c r="O89" s="230"/>
      <c r="P89" s="230"/>
    </row>
    <row r="90" spans="1:16" s="53" customFormat="1" ht="12" customHeight="1" x14ac:dyDescent="0.2">
      <c r="A90" s="51"/>
      <c r="B90" s="54"/>
      <c r="C90" s="230"/>
      <c r="D90" s="230"/>
      <c r="E90" s="230"/>
      <c r="F90" s="230"/>
      <c r="G90" s="230"/>
      <c r="H90" s="230"/>
      <c r="I90" s="230"/>
      <c r="J90" s="230"/>
      <c r="K90" s="230"/>
      <c r="L90" s="230"/>
      <c r="M90" s="230"/>
      <c r="N90" s="230"/>
      <c r="O90" s="230"/>
      <c r="P90" s="230"/>
    </row>
    <row r="91" spans="1:16" s="53" customFormat="1" ht="12" customHeight="1" x14ac:dyDescent="0.2">
      <c r="A91" s="51"/>
      <c r="B91" s="51"/>
      <c r="C91" s="51"/>
      <c r="D91" s="51"/>
      <c r="E91" s="51"/>
      <c r="F91" s="51"/>
      <c r="G91" s="51"/>
      <c r="H91" s="51"/>
      <c r="I91" s="51"/>
      <c r="J91" s="51"/>
      <c r="K91" s="51"/>
      <c r="L91" s="51"/>
      <c r="M91" s="51"/>
      <c r="N91" s="51"/>
      <c r="O91" s="51"/>
      <c r="P91" s="51"/>
    </row>
    <row r="92" spans="1:16" ht="12" customHeight="1" x14ac:dyDescent="0.2">
      <c r="A92" s="55"/>
      <c r="B92" s="46" t="s">
        <v>124</v>
      </c>
      <c r="C92" s="45" t="s">
        <v>14</v>
      </c>
      <c r="D92" s="55"/>
      <c r="E92" s="55"/>
      <c r="F92" s="55"/>
      <c r="G92" s="55"/>
      <c r="H92" s="55"/>
      <c r="I92" s="55"/>
      <c r="J92" s="55"/>
      <c r="K92" s="55"/>
      <c r="L92" s="55"/>
      <c r="M92" s="55"/>
      <c r="N92" s="55"/>
      <c r="O92" s="55"/>
      <c r="P92" s="55"/>
    </row>
    <row r="93" spans="1:16" ht="12" customHeight="1" x14ac:dyDescent="0.2">
      <c r="A93" s="55"/>
      <c r="B93" s="46"/>
      <c r="C93" s="45"/>
      <c r="D93" s="55"/>
      <c r="E93" s="55"/>
      <c r="F93" s="55"/>
      <c r="G93" s="55"/>
      <c r="H93" s="55"/>
      <c r="I93" s="55"/>
      <c r="J93" s="55"/>
      <c r="K93" s="55"/>
      <c r="L93" s="55"/>
      <c r="M93" s="55"/>
      <c r="N93" s="55"/>
      <c r="O93" s="55"/>
      <c r="P93" s="55"/>
    </row>
    <row r="94" spans="1:16" s="53" customFormat="1" ht="12" customHeight="1" x14ac:dyDescent="0.2">
      <c r="A94" s="57"/>
      <c r="B94" s="58" t="s">
        <v>60</v>
      </c>
      <c r="C94" s="230" t="s">
        <v>443</v>
      </c>
      <c r="D94" s="230"/>
      <c r="E94" s="230"/>
      <c r="F94" s="230"/>
      <c r="G94" s="230"/>
      <c r="H94" s="230"/>
      <c r="I94" s="230"/>
      <c r="J94" s="230"/>
      <c r="K94" s="230"/>
      <c r="L94" s="230"/>
      <c r="M94" s="230"/>
      <c r="N94" s="230"/>
      <c r="O94" s="230"/>
      <c r="P94" s="230"/>
    </row>
    <row r="95" spans="1:16" s="53" customFormat="1" ht="12" customHeight="1" x14ac:dyDescent="0.2">
      <c r="A95" s="57"/>
      <c r="B95" s="59"/>
      <c r="C95" s="230"/>
      <c r="D95" s="230"/>
      <c r="E95" s="230"/>
      <c r="F95" s="230"/>
      <c r="G95" s="230"/>
      <c r="H95" s="230"/>
      <c r="I95" s="230"/>
      <c r="J95" s="230"/>
      <c r="K95" s="230"/>
      <c r="L95" s="230"/>
      <c r="M95" s="230"/>
      <c r="N95" s="230"/>
      <c r="O95" s="230"/>
      <c r="P95" s="230"/>
    </row>
    <row r="96" spans="1:16" s="53" customFormat="1" ht="12" customHeight="1" x14ac:dyDescent="0.2">
      <c r="A96" s="57"/>
      <c r="B96" s="59"/>
      <c r="C96" s="37"/>
      <c r="D96" s="37"/>
      <c r="E96" s="37"/>
      <c r="F96" s="37"/>
      <c r="G96" s="37"/>
      <c r="H96" s="37"/>
      <c r="I96" s="37"/>
      <c r="J96" s="37"/>
      <c r="K96" s="37"/>
      <c r="L96" s="37"/>
      <c r="M96" s="37"/>
      <c r="N96" s="37"/>
      <c r="O96" s="37"/>
      <c r="P96" s="37"/>
    </row>
    <row r="97" spans="1:16" ht="12" customHeight="1" x14ac:dyDescent="0.2">
      <c r="A97" s="60"/>
      <c r="B97" s="46" t="s">
        <v>124</v>
      </c>
      <c r="C97" s="45" t="s">
        <v>15</v>
      </c>
      <c r="D97" s="60"/>
      <c r="E97" s="60"/>
      <c r="F97" s="60"/>
      <c r="G97" s="60"/>
      <c r="H97" s="60"/>
      <c r="I97" s="60"/>
      <c r="J97" s="60"/>
      <c r="K97" s="60"/>
      <c r="L97" s="60"/>
      <c r="M97" s="60"/>
      <c r="N97" s="60"/>
      <c r="O97" s="60"/>
      <c r="P97" s="60"/>
    </row>
    <row r="98" spans="1:16" ht="12" customHeight="1" x14ac:dyDescent="0.2">
      <c r="A98" s="60"/>
      <c r="B98" s="46"/>
      <c r="C98" s="45"/>
      <c r="D98" s="60"/>
      <c r="E98" s="60"/>
      <c r="F98" s="60"/>
      <c r="G98" s="60"/>
      <c r="H98" s="60"/>
      <c r="I98" s="60"/>
      <c r="J98" s="60"/>
      <c r="K98" s="60"/>
      <c r="L98" s="60"/>
      <c r="M98" s="60"/>
      <c r="N98" s="60"/>
      <c r="O98" s="60"/>
      <c r="P98" s="60"/>
    </row>
    <row r="99" spans="1:16" ht="12" customHeight="1" x14ac:dyDescent="0.2">
      <c r="A99" s="60"/>
      <c r="B99" s="47" t="s">
        <v>59</v>
      </c>
      <c r="C99" s="64" t="s">
        <v>303</v>
      </c>
      <c r="D99" s="60"/>
      <c r="E99" s="60"/>
      <c r="F99" s="60"/>
      <c r="G99" s="60"/>
      <c r="H99" s="60"/>
      <c r="I99" s="60"/>
      <c r="J99" s="60"/>
      <c r="K99" s="60"/>
      <c r="L99" s="60"/>
      <c r="M99" s="60"/>
      <c r="N99" s="60"/>
      <c r="O99" s="60"/>
      <c r="P99" s="60"/>
    </row>
    <row r="100" spans="1:16" ht="12" customHeight="1" x14ac:dyDescent="0.2">
      <c r="A100" s="60"/>
      <c r="B100" s="46"/>
      <c r="C100" s="45"/>
      <c r="D100" s="60"/>
      <c r="E100" s="60"/>
      <c r="F100" s="60"/>
      <c r="G100" s="60"/>
      <c r="H100" s="60"/>
      <c r="I100" s="60"/>
      <c r="J100" s="60"/>
      <c r="K100" s="60"/>
      <c r="L100" s="60"/>
      <c r="M100" s="60"/>
      <c r="N100" s="60"/>
      <c r="O100" s="60"/>
      <c r="P100" s="60"/>
    </row>
    <row r="101" spans="1:16" ht="12" customHeight="1" x14ac:dyDescent="0.2">
      <c r="A101" s="49"/>
      <c r="B101" s="46" t="s">
        <v>124</v>
      </c>
      <c r="C101" s="45" t="s">
        <v>16</v>
      </c>
      <c r="D101" s="49"/>
      <c r="E101" s="49"/>
      <c r="F101" s="49"/>
      <c r="G101" s="49"/>
      <c r="H101" s="49"/>
      <c r="I101" s="49"/>
      <c r="J101" s="49"/>
      <c r="K101" s="49"/>
      <c r="L101" s="49"/>
      <c r="M101" s="49"/>
      <c r="N101" s="49"/>
      <c r="O101" s="49"/>
      <c r="P101" s="49"/>
    </row>
    <row r="102" spans="1:16" ht="22.5" customHeight="1" x14ac:dyDescent="0.2">
      <c r="A102" s="49"/>
      <c r="B102" s="58" t="s">
        <v>58</v>
      </c>
      <c r="C102" s="232" t="s">
        <v>413</v>
      </c>
      <c r="D102" s="232"/>
      <c r="E102" s="232"/>
      <c r="F102" s="232"/>
      <c r="G102" s="232"/>
      <c r="H102" s="232"/>
      <c r="I102" s="232"/>
      <c r="J102" s="232"/>
      <c r="K102" s="232"/>
      <c r="L102" s="232"/>
      <c r="M102" s="232"/>
      <c r="N102" s="232"/>
      <c r="O102" s="232"/>
      <c r="P102" s="232"/>
    </row>
    <row r="103" spans="1:16" ht="12" customHeight="1" x14ac:dyDescent="0.2">
      <c r="A103" s="49"/>
      <c r="B103" s="46"/>
      <c r="C103" s="45"/>
      <c r="D103" s="49"/>
      <c r="E103" s="49"/>
      <c r="F103" s="49"/>
      <c r="G103" s="49"/>
      <c r="H103" s="49"/>
      <c r="I103" s="49"/>
      <c r="J103" s="49"/>
      <c r="K103" s="49"/>
      <c r="L103" s="49"/>
      <c r="M103" s="49"/>
      <c r="N103" s="49"/>
      <c r="O103" s="49"/>
      <c r="P103" s="49"/>
    </row>
    <row r="104" spans="1:16" ht="27" customHeight="1" x14ac:dyDescent="0.2">
      <c r="A104" s="49"/>
      <c r="B104" s="63" t="s">
        <v>57</v>
      </c>
      <c r="C104" s="232" t="s">
        <v>46</v>
      </c>
      <c r="D104" s="232"/>
      <c r="E104" s="232"/>
      <c r="F104" s="232"/>
      <c r="G104" s="232"/>
      <c r="H104" s="232"/>
      <c r="I104" s="232"/>
      <c r="J104" s="232"/>
      <c r="K104" s="232"/>
      <c r="L104" s="232"/>
      <c r="M104" s="232"/>
      <c r="N104" s="232"/>
      <c r="O104" s="232"/>
      <c r="P104" s="232"/>
    </row>
    <row r="105" spans="1:16" ht="12" customHeight="1" x14ac:dyDescent="0.2">
      <c r="A105" s="49"/>
      <c r="B105" s="46"/>
      <c r="C105" s="45"/>
      <c r="D105" s="49"/>
      <c r="E105" s="49"/>
      <c r="F105" s="49"/>
      <c r="G105" s="49"/>
      <c r="H105" s="49"/>
      <c r="I105" s="49"/>
      <c r="J105" s="49"/>
      <c r="K105" s="49"/>
      <c r="L105" s="49"/>
      <c r="M105" s="49"/>
      <c r="N105" s="49"/>
      <c r="O105" s="49"/>
      <c r="P105" s="49"/>
    </row>
    <row r="106" spans="1:16" ht="12" customHeight="1" x14ac:dyDescent="0.2">
      <c r="C106" s="67" t="s">
        <v>136</v>
      </c>
      <c r="D106" s="49"/>
      <c r="E106" s="49"/>
      <c r="F106" s="49"/>
      <c r="G106" s="49"/>
      <c r="H106" s="49"/>
      <c r="I106" s="49"/>
      <c r="J106" s="49"/>
      <c r="K106" s="49"/>
      <c r="L106" s="49"/>
      <c r="M106" s="49"/>
      <c r="N106" s="49"/>
      <c r="O106" s="49"/>
      <c r="P106" s="49"/>
    </row>
    <row r="107" spans="1:16" ht="12" customHeight="1" x14ac:dyDescent="0.2">
      <c r="C107" s="67"/>
      <c r="D107" s="49"/>
      <c r="E107" s="49"/>
      <c r="F107" s="49"/>
      <c r="G107" s="49"/>
      <c r="H107" s="49"/>
      <c r="I107" s="49"/>
      <c r="J107" s="49"/>
      <c r="K107" s="49"/>
      <c r="L107" s="49"/>
      <c r="M107" s="49"/>
      <c r="N107" s="49"/>
      <c r="O107" s="49"/>
      <c r="P107" s="49"/>
    </row>
    <row r="108" spans="1:16" ht="12" customHeight="1" x14ac:dyDescent="0.2">
      <c r="C108" s="48" t="s">
        <v>137</v>
      </c>
      <c r="D108" s="49"/>
      <c r="E108" s="49"/>
      <c r="F108" s="49"/>
      <c r="G108" s="49"/>
      <c r="H108" s="49"/>
      <c r="I108" s="49"/>
      <c r="J108" s="49"/>
      <c r="K108" s="49"/>
      <c r="L108" s="49"/>
      <c r="M108" s="49"/>
      <c r="N108" s="49"/>
      <c r="O108" s="49"/>
      <c r="P108" s="49"/>
    </row>
    <row r="109" spans="1:16" ht="12" customHeight="1" x14ac:dyDescent="0.2">
      <c r="C109" s="49"/>
      <c r="D109" s="49"/>
      <c r="E109" s="49"/>
      <c r="F109" s="49"/>
      <c r="G109" s="49"/>
      <c r="H109" s="49"/>
      <c r="I109" s="49"/>
      <c r="J109" s="49"/>
      <c r="K109" s="49"/>
      <c r="L109" s="49"/>
      <c r="M109" s="49"/>
      <c r="N109" s="49"/>
      <c r="O109" s="49"/>
      <c r="P109" s="49"/>
    </row>
    <row r="110" spans="1:16" ht="12" customHeight="1" x14ac:dyDescent="0.2">
      <c r="C110" s="293" t="s">
        <v>126</v>
      </c>
      <c r="D110" s="294"/>
      <c r="E110" s="294"/>
      <c r="F110" s="294"/>
      <c r="G110" s="294"/>
      <c r="H110" s="294"/>
      <c r="I110" s="294"/>
      <c r="J110" s="295"/>
      <c r="K110" s="292">
        <v>2023</v>
      </c>
      <c r="L110" s="292"/>
      <c r="M110" s="292"/>
      <c r="N110" s="292">
        <v>2022</v>
      </c>
      <c r="O110" s="292"/>
      <c r="P110" s="292"/>
    </row>
    <row r="111" spans="1:16" ht="12" customHeight="1" x14ac:dyDescent="0.2">
      <c r="C111" s="290" t="s">
        <v>270</v>
      </c>
      <c r="D111" s="290"/>
      <c r="E111" s="290"/>
      <c r="F111" s="290"/>
      <c r="G111" s="290"/>
      <c r="H111" s="290"/>
      <c r="I111" s="290"/>
      <c r="J111" s="290"/>
      <c r="K111" s="225">
        <v>471660</v>
      </c>
      <c r="L111" s="225"/>
      <c r="M111" s="225"/>
      <c r="N111" s="225">
        <v>471660</v>
      </c>
      <c r="O111" s="225"/>
      <c r="P111" s="225"/>
    </row>
    <row r="112" spans="1:16" ht="12" customHeight="1" x14ac:dyDescent="0.2">
      <c r="C112" s="290" t="s">
        <v>271</v>
      </c>
      <c r="D112" s="290"/>
      <c r="E112" s="290"/>
      <c r="F112" s="290"/>
      <c r="G112" s="290"/>
      <c r="H112" s="290"/>
      <c r="I112" s="290"/>
      <c r="J112" s="290"/>
      <c r="K112" s="225">
        <v>0</v>
      </c>
      <c r="L112" s="225"/>
      <c r="M112" s="225"/>
      <c r="N112" s="225">
        <v>0</v>
      </c>
      <c r="O112" s="225"/>
      <c r="P112" s="225"/>
    </row>
    <row r="113" spans="3:16" ht="12" customHeight="1" x14ac:dyDescent="0.2">
      <c r="C113" s="250" t="s">
        <v>272</v>
      </c>
      <c r="D113" s="251"/>
      <c r="E113" s="251"/>
      <c r="F113" s="251"/>
      <c r="G113" s="251"/>
      <c r="H113" s="251"/>
      <c r="I113" s="251"/>
      <c r="J113" s="252"/>
      <c r="K113" s="227">
        <f>SUM(K111:M112)</f>
        <v>471660</v>
      </c>
      <c r="L113" s="227"/>
      <c r="M113" s="227"/>
      <c r="N113" s="227">
        <f>SUM(N111:P112)</f>
        <v>471660</v>
      </c>
      <c r="O113" s="227"/>
      <c r="P113" s="227"/>
    </row>
    <row r="114" spans="3:16" ht="12" customHeight="1" x14ac:dyDescent="0.2">
      <c r="C114" s="139"/>
      <c r="D114" s="140"/>
      <c r="E114" s="140"/>
      <c r="F114" s="140"/>
      <c r="G114" s="140"/>
      <c r="H114" s="140"/>
      <c r="I114" s="140"/>
      <c r="J114" s="140"/>
      <c r="K114" s="140"/>
      <c r="L114" s="138"/>
      <c r="M114" s="138"/>
      <c r="N114" s="138"/>
      <c r="O114" s="138"/>
      <c r="P114" s="138"/>
    </row>
    <row r="115" spans="3:16" ht="12" customHeight="1" x14ac:dyDescent="0.2">
      <c r="C115" s="141" t="s">
        <v>138</v>
      </c>
      <c r="D115" s="140"/>
      <c r="E115" s="140"/>
      <c r="F115" s="140"/>
      <c r="G115" s="140"/>
      <c r="H115" s="140"/>
      <c r="I115" s="140"/>
      <c r="J115" s="140"/>
      <c r="K115" s="140"/>
      <c r="L115" s="138"/>
      <c r="M115" s="138"/>
      <c r="N115" s="138"/>
      <c r="O115" s="138"/>
      <c r="P115" s="138"/>
    </row>
    <row r="116" spans="3:16" ht="12" customHeight="1" x14ac:dyDescent="0.2">
      <c r="C116" s="141"/>
      <c r="D116" s="140"/>
      <c r="E116" s="140"/>
      <c r="F116" s="140"/>
      <c r="G116" s="140"/>
      <c r="H116" s="140"/>
      <c r="I116" s="140"/>
      <c r="J116" s="140"/>
      <c r="K116" s="140"/>
      <c r="L116" s="138"/>
      <c r="M116" s="138"/>
      <c r="N116" s="138"/>
      <c r="O116" s="138"/>
      <c r="P116" s="138"/>
    </row>
    <row r="117" spans="3:16" ht="12" customHeight="1" x14ac:dyDescent="0.2">
      <c r="C117" s="138" t="s">
        <v>397</v>
      </c>
      <c r="D117" s="140"/>
      <c r="E117" s="140"/>
      <c r="F117" s="140"/>
      <c r="G117" s="140"/>
      <c r="H117" s="140"/>
      <c r="I117" s="140"/>
      <c r="J117" s="140"/>
      <c r="K117" s="140"/>
      <c r="L117" s="138"/>
      <c r="M117" s="138"/>
      <c r="N117" s="138"/>
      <c r="O117" s="138"/>
      <c r="P117" s="138"/>
    </row>
    <row r="118" spans="3:16" ht="12" customHeight="1" x14ac:dyDescent="0.2">
      <c r="C118" s="139"/>
      <c r="D118" s="140"/>
      <c r="E118" s="140"/>
      <c r="F118" s="140"/>
      <c r="G118" s="140"/>
      <c r="H118" s="140"/>
      <c r="I118" s="140"/>
      <c r="J118" s="140"/>
      <c r="K118" s="140"/>
      <c r="L118" s="138"/>
      <c r="M118" s="138"/>
      <c r="N118" s="138"/>
      <c r="O118" s="138"/>
      <c r="P118" s="138"/>
    </row>
    <row r="119" spans="3:16" ht="12" customHeight="1" x14ac:dyDescent="0.2">
      <c r="C119" s="36"/>
      <c r="D119" s="296" t="s">
        <v>126</v>
      </c>
      <c r="E119" s="296"/>
      <c r="F119" s="296"/>
      <c r="G119" s="296"/>
      <c r="H119" s="296"/>
      <c r="I119" s="296"/>
      <c r="J119" s="292">
        <v>2023</v>
      </c>
      <c r="K119" s="292"/>
      <c r="L119" s="292"/>
      <c r="M119" s="292">
        <v>2022</v>
      </c>
      <c r="N119" s="292"/>
      <c r="O119" s="292"/>
      <c r="P119" s="36"/>
    </row>
    <row r="120" spans="3:16" ht="12" customHeight="1" x14ac:dyDescent="0.2">
      <c r="C120" s="36"/>
      <c r="D120" s="290" t="s">
        <v>273</v>
      </c>
      <c r="E120" s="290"/>
      <c r="F120" s="290"/>
      <c r="G120" s="290"/>
      <c r="H120" s="290"/>
      <c r="I120" s="290"/>
      <c r="J120" s="225">
        <f>708630.99</f>
        <v>708630.99</v>
      </c>
      <c r="K120" s="225"/>
      <c r="L120" s="225"/>
      <c r="M120" s="225">
        <v>820765.18</v>
      </c>
      <c r="N120" s="225"/>
      <c r="O120" s="225"/>
      <c r="P120" s="36"/>
    </row>
    <row r="121" spans="3:16" ht="12" customHeight="1" x14ac:dyDescent="0.2">
      <c r="C121" s="36"/>
      <c r="D121" s="290" t="s">
        <v>274</v>
      </c>
      <c r="E121" s="290"/>
      <c r="F121" s="290"/>
      <c r="G121" s="290"/>
      <c r="H121" s="290"/>
      <c r="I121" s="290"/>
      <c r="J121" s="225">
        <v>12217.11</v>
      </c>
      <c r="K121" s="225"/>
      <c r="L121" s="225"/>
      <c r="M121" s="225">
        <v>25823.83</v>
      </c>
      <c r="N121" s="225"/>
      <c r="O121" s="225"/>
      <c r="P121" s="36"/>
    </row>
    <row r="122" spans="3:16" ht="12" customHeight="1" x14ac:dyDescent="0.2">
      <c r="C122" s="36"/>
      <c r="D122" s="290" t="s">
        <v>275</v>
      </c>
      <c r="E122" s="290"/>
      <c r="F122" s="290"/>
      <c r="G122" s="290"/>
      <c r="H122" s="290"/>
      <c r="I122" s="290"/>
      <c r="J122" s="225">
        <v>923274</v>
      </c>
      <c r="K122" s="225"/>
      <c r="L122" s="225"/>
      <c r="M122" s="225">
        <v>923274</v>
      </c>
      <c r="N122" s="225"/>
      <c r="O122" s="225"/>
      <c r="P122" s="36"/>
    </row>
    <row r="123" spans="3:16" ht="12" customHeight="1" x14ac:dyDescent="0.2">
      <c r="C123" s="36"/>
      <c r="D123" s="290" t="s">
        <v>276</v>
      </c>
      <c r="E123" s="290"/>
      <c r="F123" s="290"/>
      <c r="G123" s="290"/>
      <c r="H123" s="290"/>
      <c r="I123" s="290"/>
      <c r="J123" s="225">
        <v>0</v>
      </c>
      <c r="K123" s="225"/>
      <c r="L123" s="225"/>
      <c r="M123" s="226">
        <v>0</v>
      </c>
      <c r="N123" s="226"/>
      <c r="O123" s="226"/>
      <c r="P123" s="159"/>
    </row>
    <row r="124" spans="3:16" ht="12" customHeight="1" x14ac:dyDescent="0.2">
      <c r="C124" s="36"/>
      <c r="D124" s="231" t="s">
        <v>277</v>
      </c>
      <c r="E124" s="231"/>
      <c r="F124" s="231"/>
      <c r="G124" s="231"/>
      <c r="H124" s="231"/>
      <c r="I124" s="231"/>
      <c r="J124" s="227">
        <f>SUM(J120:L123)</f>
        <v>1644122.1</v>
      </c>
      <c r="K124" s="227"/>
      <c r="L124" s="227"/>
      <c r="M124" s="224">
        <f>SUM(M120:O123)</f>
        <v>1769863.01</v>
      </c>
      <c r="N124" s="224"/>
      <c r="O124" s="224"/>
      <c r="P124" s="36"/>
    </row>
    <row r="125" spans="3:16" ht="12" customHeight="1" x14ac:dyDescent="0.2">
      <c r="C125" s="36"/>
      <c r="D125" s="290" t="s">
        <v>278</v>
      </c>
      <c r="E125" s="290"/>
      <c r="F125" s="290"/>
      <c r="G125" s="290"/>
      <c r="H125" s="290"/>
      <c r="I125" s="290"/>
      <c r="J125" s="225">
        <v>45000</v>
      </c>
      <c r="K125" s="225"/>
      <c r="L125" s="225"/>
      <c r="M125" s="226">
        <v>45000</v>
      </c>
      <c r="N125" s="226"/>
      <c r="O125" s="226"/>
      <c r="P125" s="36"/>
    </row>
    <row r="126" spans="3:16" ht="12" customHeight="1" x14ac:dyDescent="0.2">
      <c r="C126" s="36"/>
      <c r="D126" s="290" t="s">
        <v>279</v>
      </c>
      <c r="E126" s="290"/>
      <c r="F126" s="290"/>
      <c r="G126" s="290"/>
      <c r="H126" s="290"/>
      <c r="I126" s="290"/>
      <c r="J126" s="225">
        <v>0</v>
      </c>
      <c r="K126" s="225"/>
      <c r="L126" s="225"/>
      <c r="M126" s="226">
        <v>0</v>
      </c>
      <c r="N126" s="226"/>
      <c r="O126" s="226"/>
      <c r="P126" s="36"/>
    </row>
    <row r="127" spans="3:16" ht="12" customHeight="1" x14ac:dyDescent="0.2">
      <c r="C127" s="36"/>
      <c r="D127" s="231" t="s">
        <v>280</v>
      </c>
      <c r="E127" s="231"/>
      <c r="F127" s="231"/>
      <c r="G127" s="231"/>
      <c r="H127" s="231"/>
      <c r="I127" s="231"/>
      <c r="J127" s="227">
        <f>SUM(J125:L126)</f>
        <v>45000</v>
      </c>
      <c r="K127" s="227"/>
      <c r="L127" s="227"/>
      <c r="M127" s="224">
        <f>SUM(M125:O126)</f>
        <v>45000</v>
      </c>
      <c r="N127" s="224"/>
      <c r="O127" s="224"/>
      <c r="P127" s="36"/>
    </row>
    <row r="128" spans="3:16" ht="12" customHeight="1" x14ac:dyDescent="0.2">
      <c r="C128" s="36"/>
      <c r="D128" s="290" t="s">
        <v>281</v>
      </c>
      <c r="E128" s="290"/>
      <c r="F128" s="290"/>
      <c r="G128" s="290"/>
      <c r="H128" s="290"/>
      <c r="I128" s="290"/>
      <c r="J128" s="225">
        <v>-1205894.4099999999</v>
      </c>
      <c r="K128" s="225"/>
      <c r="L128" s="225"/>
      <c r="M128" s="226">
        <v>-1238677.31</v>
      </c>
      <c r="N128" s="226"/>
      <c r="O128" s="226"/>
      <c r="P128" s="36"/>
    </row>
    <row r="129" spans="1:16" ht="26.25" customHeight="1" x14ac:dyDescent="0.2">
      <c r="C129" s="36"/>
      <c r="D129" s="298" t="s">
        <v>282</v>
      </c>
      <c r="E129" s="298"/>
      <c r="F129" s="298"/>
      <c r="G129" s="298"/>
      <c r="H129" s="298"/>
      <c r="I129" s="298"/>
      <c r="J129" s="227">
        <f>SUM(J128)</f>
        <v>-1205894.4099999999</v>
      </c>
      <c r="K129" s="227"/>
      <c r="L129" s="227"/>
      <c r="M129" s="224">
        <f>SUM(M128)</f>
        <v>-1238677.31</v>
      </c>
      <c r="N129" s="224"/>
      <c r="O129" s="224"/>
      <c r="P129" s="36"/>
    </row>
    <row r="130" spans="1:16" ht="12" customHeight="1" x14ac:dyDescent="0.2">
      <c r="C130" s="36"/>
      <c r="D130" s="250" t="s">
        <v>128</v>
      </c>
      <c r="E130" s="251"/>
      <c r="F130" s="251"/>
      <c r="G130" s="251"/>
      <c r="H130" s="251"/>
      <c r="I130" s="252"/>
      <c r="J130" s="227">
        <f>SUM(J124,J127,J129)</f>
        <v>483227.69000000018</v>
      </c>
      <c r="K130" s="227"/>
      <c r="L130" s="227"/>
      <c r="M130" s="227">
        <f>SUM(M124,M127,M129)</f>
        <v>576185.69999999995</v>
      </c>
      <c r="N130" s="227"/>
      <c r="O130" s="227"/>
      <c r="P130" s="36"/>
    </row>
    <row r="131" spans="1:16" ht="12" customHeight="1" x14ac:dyDescent="0.2">
      <c r="C131" s="49"/>
      <c r="D131" s="68"/>
      <c r="E131" s="68"/>
      <c r="F131" s="68"/>
      <c r="G131" s="68"/>
      <c r="H131" s="68"/>
      <c r="I131" s="68"/>
      <c r="J131" s="68"/>
      <c r="K131" s="68"/>
      <c r="L131" s="48"/>
      <c r="M131" s="48"/>
      <c r="N131" s="48"/>
      <c r="O131" s="48"/>
      <c r="P131" s="48"/>
    </row>
    <row r="132" spans="1:16" ht="12" customHeight="1" x14ac:dyDescent="0.2">
      <c r="A132" s="45"/>
      <c r="B132" s="46" t="s">
        <v>124</v>
      </c>
      <c r="C132" s="45" t="s">
        <v>17</v>
      </c>
    </row>
    <row r="133" spans="1:16" ht="12" customHeight="1" x14ac:dyDescent="0.2">
      <c r="A133" s="45"/>
      <c r="B133" s="46"/>
      <c r="C133" s="45"/>
    </row>
    <row r="134" spans="1:16" s="53" customFormat="1" ht="12" customHeight="1" x14ac:dyDescent="0.2">
      <c r="A134" s="57"/>
      <c r="B134" s="131" t="s">
        <v>304</v>
      </c>
      <c r="C134" s="230" t="s">
        <v>306</v>
      </c>
      <c r="D134" s="230"/>
      <c r="E134" s="230"/>
      <c r="F134" s="230"/>
      <c r="G134" s="230"/>
      <c r="H134" s="230"/>
      <c r="I134" s="230"/>
      <c r="J134" s="230"/>
      <c r="K134" s="230"/>
      <c r="L134" s="230"/>
      <c r="M134" s="230"/>
      <c r="N134" s="230"/>
      <c r="O134" s="230"/>
      <c r="P134" s="230"/>
    </row>
    <row r="135" spans="1:16" s="53" customFormat="1" ht="73.5" customHeight="1" x14ac:dyDescent="0.2">
      <c r="A135" s="57"/>
      <c r="B135" s="59"/>
      <c r="C135" s="230"/>
      <c r="D135" s="230"/>
      <c r="E135" s="230"/>
      <c r="F135" s="230"/>
      <c r="G135" s="230"/>
      <c r="H135" s="230"/>
      <c r="I135" s="230"/>
      <c r="J135" s="230"/>
      <c r="K135" s="230"/>
      <c r="L135" s="230"/>
      <c r="M135" s="230"/>
      <c r="N135" s="230"/>
      <c r="O135" s="230"/>
      <c r="P135" s="230"/>
    </row>
    <row r="136" spans="1:16" ht="12" customHeight="1" x14ac:dyDescent="0.2">
      <c r="A136" s="69"/>
      <c r="B136" s="46" t="s">
        <v>124</v>
      </c>
      <c r="C136" s="45" t="s">
        <v>18</v>
      </c>
    </row>
    <row r="137" spans="1:16" ht="12" customHeight="1" x14ac:dyDescent="0.2">
      <c r="A137" s="69"/>
      <c r="B137" s="46"/>
      <c r="C137" s="45"/>
    </row>
    <row r="138" spans="1:16" s="36" customFormat="1" ht="12" customHeight="1" x14ac:dyDescent="0.2">
      <c r="A138" s="70"/>
      <c r="B138" s="132" t="s">
        <v>305</v>
      </c>
      <c r="C138" s="333" t="s">
        <v>398</v>
      </c>
      <c r="D138" s="333"/>
      <c r="E138" s="333"/>
      <c r="F138" s="333"/>
      <c r="G138" s="333"/>
      <c r="H138" s="333"/>
      <c r="I138" s="333"/>
      <c r="J138" s="333"/>
      <c r="K138" s="333"/>
      <c r="L138" s="333"/>
      <c r="M138" s="333"/>
      <c r="N138" s="333"/>
      <c r="O138" s="333"/>
      <c r="P138" s="333"/>
    </row>
    <row r="139" spans="1:16" s="36" customFormat="1" ht="12" customHeight="1" x14ac:dyDescent="0.2">
      <c r="A139" s="70"/>
      <c r="B139" s="38"/>
      <c r="C139" s="333"/>
      <c r="D139" s="333"/>
      <c r="E139" s="333"/>
      <c r="F139" s="333"/>
      <c r="G139" s="333"/>
      <c r="H139" s="333"/>
      <c r="I139" s="333"/>
      <c r="J139" s="333"/>
      <c r="K139" s="333"/>
      <c r="L139" s="333"/>
      <c r="M139" s="333"/>
      <c r="N139" s="333"/>
      <c r="O139" s="333"/>
      <c r="P139" s="333"/>
    </row>
    <row r="141" spans="1:16" s="106" customFormat="1" ht="12" customHeight="1" x14ac:dyDescent="0.2">
      <c r="A141" s="133"/>
      <c r="B141" s="134" t="s">
        <v>139</v>
      </c>
    </row>
    <row r="142" spans="1:16" ht="12" customHeight="1" x14ac:dyDescent="0.2">
      <c r="A142" s="45"/>
      <c r="B142" s="71"/>
    </row>
    <row r="143" spans="1:16" s="53" customFormat="1" ht="12" customHeight="1" x14ac:dyDescent="0.2">
      <c r="A143" s="57"/>
      <c r="B143" s="58" t="s">
        <v>54</v>
      </c>
      <c r="C143" s="230" t="s">
        <v>47</v>
      </c>
      <c r="D143" s="230"/>
      <c r="E143" s="230"/>
      <c r="F143" s="230"/>
      <c r="G143" s="230"/>
      <c r="H143" s="230"/>
      <c r="I143" s="230"/>
      <c r="J143" s="230"/>
      <c r="K143" s="230"/>
      <c r="L143" s="230"/>
      <c r="M143" s="230"/>
      <c r="N143" s="230"/>
      <c r="O143" s="230"/>
      <c r="P143" s="230"/>
    </row>
    <row r="144" spans="1:16" s="53" customFormat="1" ht="12" customHeight="1" x14ac:dyDescent="0.2">
      <c r="A144" s="57"/>
      <c r="B144" s="58"/>
      <c r="C144" s="230"/>
      <c r="D144" s="230"/>
      <c r="E144" s="230"/>
      <c r="F144" s="230"/>
      <c r="G144" s="230"/>
      <c r="H144" s="230"/>
      <c r="I144" s="230"/>
      <c r="J144" s="230"/>
      <c r="K144" s="230"/>
      <c r="L144" s="230"/>
      <c r="M144" s="230"/>
      <c r="N144" s="230"/>
      <c r="O144" s="230"/>
      <c r="P144" s="230"/>
    </row>
    <row r="145" spans="1:16" s="53" customFormat="1" ht="12" customHeight="1" x14ac:dyDescent="0.2">
      <c r="A145" s="57"/>
      <c r="B145" s="72"/>
      <c r="C145" s="51"/>
      <c r="D145" s="51"/>
      <c r="E145" s="51"/>
      <c r="F145" s="51"/>
      <c r="G145" s="51"/>
      <c r="H145" s="51"/>
      <c r="I145" s="51"/>
      <c r="J145" s="51"/>
      <c r="K145" s="51"/>
      <c r="L145" s="51"/>
      <c r="M145" s="51"/>
      <c r="N145" s="51"/>
      <c r="O145" s="51"/>
      <c r="P145" s="51"/>
    </row>
    <row r="146" spans="1:16" s="53" customFormat="1" ht="12" customHeight="1" x14ac:dyDescent="0.2">
      <c r="A146" s="57"/>
      <c r="B146" s="58" t="s">
        <v>53</v>
      </c>
      <c r="C146" s="230" t="s">
        <v>48</v>
      </c>
      <c r="D146" s="230"/>
      <c r="E146" s="230"/>
      <c r="F146" s="230"/>
      <c r="G146" s="230"/>
      <c r="H146" s="230"/>
      <c r="I146" s="230"/>
      <c r="J146" s="230"/>
      <c r="K146" s="230"/>
      <c r="L146" s="230"/>
      <c r="M146" s="230"/>
      <c r="N146" s="230"/>
      <c r="O146" s="230"/>
      <c r="P146" s="230"/>
    </row>
    <row r="147" spans="1:16" s="53" customFormat="1" ht="12" customHeight="1" x14ac:dyDescent="0.2">
      <c r="A147" s="61"/>
      <c r="B147" s="40"/>
      <c r="C147" s="230"/>
      <c r="D147" s="230"/>
      <c r="E147" s="230"/>
      <c r="F147" s="230"/>
      <c r="G147" s="230"/>
      <c r="H147" s="230"/>
      <c r="I147" s="230"/>
      <c r="J147" s="230"/>
      <c r="K147" s="230"/>
      <c r="L147" s="230"/>
      <c r="M147" s="230"/>
      <c r="N147" s="230"/>
      <c r="O147" s="230"/>
      <c r="P147" s="230"/>
    </row>
    <row r="148" spans="1:16" s="53" customFormat="1" ht="12" customHeight="1" x14ac:dyDescent="0.2">
      <c r="A148" s="61"/>
      <c r="C148" s="51"/>
      <c r="D148" s="51"/>
      <c r="E148" s="51"/>
      <c r="F148" s="51"/>
      <c r="G148" s="51"/>
      <c r="H148" s="51"/>
      <c r="I148" s="51"/>
      <c r="J148" s="51"/>
      <c r="K148" s="51"/>
      <c r="L148" s="51"/>
      <c r="M148" s="51"/>
      <c r="N148" s="51"/>
      <c r="O148" s="51"/>
      <c r="P148" s="51"/>
    </row>
    <row r="149" spans="1:16" s="53" customFormat="1" ht="12" customHeight="1" x14ac:dyDescent="0.2">
      <c r="A149" s="57"/>
      <c r="B149" s="73" t="s">
        <v>56</v>
      </c>
      <c r="C149" s="230" t="s">
        <v>49</v>
      </c>
      <c r="D149" s="230"/>
      <c r="E149" s="230"/>
      <c r="F149" s="230"/>
      <c r="G149" s="230"/>
      <c r="H149" s="230"/>
      <c r="I149" s="230"/>
      <c r="J149" s="230"/>
      <c r="K149" s="230"/>
      <c r="L149" s="230"/>
      <c r="M149" s="230"/>
      <c r="N149" s="230"/>
      <c r="O149" s="230"/>
      <c r="P149" s="230"/>
    </row>
    <row r="150" spans="1:16" s="53" customFormat="1" ht="12" customHeight="1" x14ac:dyDescent="0.2">
      <c r="A150" s="74"/>
      <c r="B150" s="75"/>
      <c r="C150" s="230"/>
      <c r="D150" s="230"/>
      <c r="E150" s="230"/>
      <c r="F150" s="230"/>
      <c r="G150" s="230"/>
      <c r="H150" s="230"/>
      <c r="I150" s="230"/>
      <c r="J150" s="230"/>
      <c r="K150" s="230"/>
      <c r="L150" s="230"/>
      <c r="M150" s="230"/>
      <c r="N150" s="230"/>
      <c r="O150" s="230"/>
      <c r="P150" s="230"/>
    </row>
    <row r="151" spans="1:16" s="53" customFormat="1" ht="12" customHeight="1" x14ac:dyDescent="0.2">
      <c r="A151" s="74"/>
      <c r="B151" s="76"/>
      <c r="C151" s="76"/>
      <c r="D151" s="76"/>
      <c r="E151" s="76"/>
      <c r="F151" s="76"/>
      <c r="G151" s="76"/>
      <c r="H151" s="76"/>
      <c r="I151" s="76"/>
      <c r="J151" s="76"/>
      <c r="K151" s="76"/>
      <c r="L151" s="76"/>
      <c r="M151" s="76"/>
      <c r="N151" s="76"/>
      <c r="O151" s="76"/>
      <c r="P151" s="76"/>
    </row>
    <row r="152" spans="1:16" ht="12" customHeight="1" x14ac:dyDescent="0.2">
      <c r="A152" s="77"/>
      <c r="B152" s="76"/>
      <c r="C152" s="55"/>
      <c r="D152" s="55"/>
      <c r="E152" s="55"/>
      <c r="F152" s="55"/>
      <c r="G152" s="55"/>
      <c r="H152" s="55"/>
      <c r="I152" s="55"/>
      <c r="J152" s="55"/>
      <c r="K152" s="55"/>
      <c r="L152" s="55"/>
      <c r="M152" s="55"/>
      <c r="N152" s="55"/>
      <c r="O152" s="55"/>
      <c r="P152" s="55"/>
    </row>
    <row r="153" spans="1:16" ht="12" customHeight="1" x14ac:dyDescent="0.2">
      <c r="A153" s="77"/>
      <c r="B153" s="76"/>
      <c r="C153" s="55"/>
      <c r="D153" s="55"/>
      <c r="E153" s="228" t="s">
        <v>126</v>
      </c>
      <c r="F153" s="228"/>
      <c r="G153" s="228"/>
      <c r="H153" s="228"/>
      <c r="I153" s="229">
        <v>2023</v>
      </c>
      <c r="J153" s="229"/>
      <c r="K153" s="229"/>
      <c r="L153" s="229">
        <v>2022</v>
      </c>
      <c r="M153" s="229"/>
      <c r="N153" s="229"/>
      <c r="P153" s="55"/>
    </row>
    <row r="154" spans="1:16" ht="12" customHeight="1" x14ac:dyDescent="0.2">
      <c r="A154" s="77"/>
      <c r="B154" s="76"/>
      <c r="C154" s="55"/>
      <c r="D154" s="55"/>
      <c r="E154" s="282" t="s">
        <v>283</v>
      </c>
      <c r="F154" s="282"/>
      <c r="G154" s="282"/>
      <c r="H154" s="282"/>
      <c r="I154" s="271">
        <v>845942.77</v>
      </c>
      <c r="J154" s="271"/>
      <c r="K154" s="271"/>
      <c r="L154" s="281">
        <v>1744142.62</v>
      </c>
      <c r="M154" s="281"/>
      <c r="N154" s="281"/>
      <c r="P154" s="55"/>
    </row>
    <row r="155" spans="1:16" ht="12" customHeight="1" x14ac:dyDescent="0.2">
      <c r="A155" s="77"/>
      <c r="B155" s="76"/>
      <c r="C155" s="55"/>
      <c r="D155" s="55"/>
      <c r="E155" s="282" t="s">
        <v>284</v>
      </c>
      <c r="F155" s="282"/>
      <c r="G155" s="282"/>
      <c r="H155" s="282"/>
      <c r="I155" s="281">
        <v>30337.74</v>
      </c>
      <c r="J155" s="281"/>
      <c r="K155" s="281"/>
      <c r="L155" s="281">
        <v>0</v>
      </c>
      <c r="M155" s="281"/>
      <c r="N155" s="281"/>
      <c r="P155" s="55"/>
    </row>
    <row r="156" spans="1:16" ht="12" customHeight="1" x14ac:dyDescent="0.2">
      <c r="A156" s="77"/>
      <c r="B156" s="76"/>
      <c r="C156" s="55"/>
      <c r="D156" s="55"/>
      <c r="E156" s="240" t="s">
        <v>140</v>
      </c>
      <c r="F156" s="280"/>
      <c r="G156" s="280"/>
      <c r="H156" s="241"/>
      <c r="I156" s="297">
        <f>SUM(I154:K155)</f>
        <v>876280.51</v>
      </c>
      <c r="J156" s="297"/>
      <c r="K156" s="297"/>
      <c r="L156" s="297">
        <f>SUM(L154:N155)</f>
        <v>1744142.62</v>
      </c>
      <c r="M156" s="297"/>
      <c r="N156" s="297"/>
      <c r="P156" s="55"/>
    </row>
    <row r="157" spans="1:16" ht="12" customHeight="1" x14ac:dyDescent="0.2">
      <c r="A157" s="77"/>
      <c r="B157" s="76"/>
      <c r="C157" s="55"/>
      <c r="D157" s="55"/>
      <c r="E157" s="55"/>
      <c r="F157" s="55"/>
      <c r="G157" s="55"/>
      <c r="H157" s="55"/>
      <c r="I157" s="55"/>
      <c r="J157" s="55"/>
      <c r="K157" s="55"/>
      <c r="L157" s="55"/>
      <c r="M157" s="55"/>
      <c r="N157" s="55"/>
      <c r="O157" s="55"/>
      <c r="P157" s="55"/>
    </row>
    <row r="158" spans="1:16" ht="12" customHeight="1" x14ac:dyDescent="0.2">
      <c r="A158" s="77"/>
      <c r="B158" s="46" t="s">
        <v>124</v>
      </c>
      <c r="C158" s="50" t="s">
        <v>141</v>
      </c>
      <c r="D158" s="55"/>
      <c r="E158" s="55"/>
      <c r="F158" s="55"/>
      <c r="G158" s="55"/>
      <c r="H158" s="55"/>
      <c r="I158" s="55"/>
      <c r="J158" s="55"/>
      <c r="K158" s="55"/>
      <c r="L158" s="55"/>
      <c r="M158" s="55"/>
      <c r="N158" s="55"/>
      <c r="O158" s="55"/>
      <c r="P158" s="55"/>
    </row>
    <row r="159" spans="1:16" ht="12" customHeight="1" x14ac:dyDescent="0.2">
      <c r="A159" s="77"/>
      <c r="B159" s="46"/>
      <c r="C159" s="50"/>
      <c r="D159" s="55"/>
      <c r="E159" s="55"/>
      <c r="F159" s="55"/>
      <c r="G159" s="55"/>
      <c r="H159" s="55"/>
      <c r="I159" s="55"/>
      <c r="J159" s="55"/>
      <c r="K159" s="55"/>
      <c r="L159" s="55"/>
      <c r="M159" s="55"/>
      <c r="N159" s="55"/>
      <c r="O159" s="55"/>
      <c r="P159" s="55"/>
    </row>
    <row r="160" spans="1:16" ht="12" customHeight="1" x14ac:dyDescent="0.2">
      <c r="A160" s="77"/>
      <c r="B160" s="76"/>
      <c r="C160" s="78" t="s">
        <v>410</v>
      </c>
      <c r="D160" s="55"/>
      <c r="E160" s="55"/>
      <c r="F160" s="55"/>
      <c r="G160" s="55"/>
      <c r="H160" s="55"/>
      <c r="I160" s="55"/>
      <c r="J160" s="55"/>
      <c r="K160" s="55"/>
      <c r="L160" s="55"/>
      <c r="M160" s="55"/>
      <c r="N160" s="55"/>
      <c r="O160" s="55"/>
      <c r="P160" s="55"/>
    </row>
    <row r="161" spans="1:16" ht="12" customHeight="1" x14ac:dyDescent="0.2">
      <c r="A161" s="77"/>
      <c r="B161" s="76"/>
      <c r="C161" s="55"/>
      <c r="D161" s="55"/>
      <c r="E161" s="55"/>
      <c r="F161" s="55"/>
      <c r="G161" s="55"/>
      <c r="H161" s="55"/>
      <c r="I161" s="55"/>
      <c r="J161" s="55"/>
      <c r="K161" s="55"/>
      <c r="L161" s="55"/>
      <c r="M161" s="55"/>
      <c r="N161" s="55"/>
      <c r="O161" s="55"/>
      <c r="P161" s="55"/>
    </row>
    <row r="162" spans="1:16" ht="12" customHeight="1" x14ac:dyDescent="0.2">
      <c r="A162" s="77"/>
      <c r="B162" s="76"/>
      <c r="C162" s="55"/>
      <c r="D162" s="228" t="s">
        <v>126</v>
      </c>
      <c r="E162" s="228"/>
      <c r="F162" s="228"/>
      <c r="G162" s="228"/>
      <c r="H162" s="228"/>
      <c r="I162" s="228"/>
      <c r="J162" s="228"/>
      <c r="K162" s="228"/>
      <c r="L162" s="228"/>
      <c r="M162" s="301" t="s">
        <v>131</v>
      </c>
      <c r="N162" s="302"/>
      <c r="O162" s="303"/>
    </row>
    <row r="163" spans="1:16" ht="12" customHeight="1" x14ac:dyDescent="0.2">
      <c r="A163" s="77"/>
      <c r="B163" s="76"/>
      <c r="C163" s="55"/>
      <c r="D163" s="282" t="s">
        <v>285</v>
      </c>
      <c r="E163" s="282"/>
      <c r="F163" s="282"/>
      <c r="G163" s="282"/>
      <c r="H163" s="282"/>
      <c r="I163" s="282"/>
      <c r="J163" s="282"/>
      <c r="K163" s="282"/>
      <c r="L163" s="282"/>
      <c r="M163" s="271">
        <f>356828.02+128068.68+2.06</f>
        <v>484898.76</v>
      </c>
      <c r="N163" s="271"/>
      <c r="O163" s="271"/>
    </row>
    <row r="164" spans="1:16" ht="12" customHeight="1" x14ac:dyDescent="0.2">
      <c r="A164" s="77"/>
      <c r="B164" s="76"/>
      <c r="C164" s="55"/>
      <c r="D164" s="282" t="s">
        <v>286</v>
      </c>
      <c r="E164" s="282"/>
      <c r="F164" s="282"/>
      <c r="G164" s="282"/>
      <c r="H164" s="282"/>
      <c r="I164" s="282"/>
      <c r="J164" s="282"/>
      <c r="K164" s="282"/>
      <c r="L164" s="282"/>
      <c r="M164" s="281">
        <f>217300.52+4377.36+447.28+187.39+42070.83</f>
        <v>264383.38</v>
      </c>
      <c r="N164" s="281"/>
      <c r="O164" s="281"/>
    </row>
    <row r="165" spans="1:16" ht="12" customHeight="1" x14ac:dyDescent="0.2">
      <c r="A165" s="77"/>
      <c r="B165" s="76"/>
      <c r="C165" s="55"/>
      <c r="D165" s="282" t="s">
        <v>411</v>
      </c>
      <c r="E165" s="282"/>
      <c r="F165" s="282"/>
      <c r="G165" s="282"/>
      <c r="H165" s="282"/>
      <c r="I165" s="282"/>
      <c r="J165" s="282"/>
      <c r="K165" s="282"/>
      <c r="L165" s="282"/>
      <c r="M165" s="271">
        <v>30337.74</v>
      </c>
      <c r="N165" s="271"/>
      <c r="O165" s="271"/>
    </row>
    <row r="166" spans="1:16" ht="12" customHeight="1" x14ac:dyDescent="0.2">
      <c r="A166" s="77"/>
      <c r="B166" s="76"/>
      <c r="C166" s="55"/>
      <c r="D166" s="282" t="s">
        <v>432</v>
      </c>
      <c r="E166" s="282"/>
      <c r="F166" s="282"/>
      <c r="G166" s="282"/>
      <c r="H166" s="282"/>
      <c r="I166" s="282"/>
      <c r="J166" s="282"/>
      <c r="K166" s="282"/>
      <c r="L166" s="282"/>
      <c r="M166" s="281">
        <f>0.35-0.1+0.01+13198.28+23200+3918.02+25388.68+6229.2+0.01+9+600+22863.6</f>
        <v>95407.049999999988</v>
      </c>
      <c r="N166" s="281"/>
      <c r="O166" s="281"/>
      <c r="P166" s="154"/>
    </row>
    <row r="167" spans="1:16" ht="12" customHeight="1" x14ac:dyDescent="0.2">
      <c r="A167" s="77"/>
      <c r="B167" s="76"/>
      <c r="C167" s="55"/>
      <c r="D167" s="240" t="s">
        <v>428</v>
      </c>
      <c r="E167" s="280"/>
      <c r="F167" s="280"/>
      <c r="G167" s="280"/>
      <c r="H167" s="280"/>
      <c r="I167" s="280"/>
      <c r="J167" s="280"/>
      <c r="K167" s="280"/>
      <c r="L167" s="241"/>
      <c r="M167" s="297">
        <f>SUM(M163:O166)</f>
        <v>875026.92999999993</v>
      </c>
      <c r="N167" s="297"/>
      <c r="O167" s="297"/>
      <c r="P167" s="154"/>
    </row>
    <row r="168" spans="1:16" ht="12" customHeight="1" x14ac:dyDescent="0.2">
      <c r="A168" s="77"/>
      <c r="B168" s="76"/>
      <c r="C168" s="55"/>
      <c r="D168" s="98"/>
      <c r="E168" s="98"/>
      <c r="F168" s="98"/>
      <c r="G168" s="98"/>
      <c r="H168" s="98"/>
      <c r="I168" s="98"/>
      <c r="J168" s="98"/>
      <c r="K168" s="98"/>
      <c r="L168" s="98"/>
      <c r="M168" s="153"/>
      <c r="N168" s="153"/>
      <c r="O168" s="153"/>
    </row>
    <row r="169" spans="1:16" ht="12" customHeight="1" x14ac:dyDescent="0.2">
      <c r="A169" s="77"/>
      <c r="B169" s="76"/>
      <c r="C169" s="55"/>
      <c r="D169" s="158" t="s">
        <v>433</v>
      </c>
      <c r="E169" s="98"/>
      <c r="F169" s="98"/>
      <c r="G169" s="98"/>
      <c r="H169" s="98"/>
      <c r="I169" s="98"/>
      <c r="J169" s="98"/>
      <c r="K169" s="98"/>
      <c r="L169" s="98"/>
      <c r="M169" s="153"/>
      <c r="N169" s="153"/>
      <c r="O169" s="153"/>
    </row>
    <row r="170" spans="1:16" ht="12" customHeight="1" x14ac:dyDescent="0.2">
      <c r="A170" s="77"/>
      <c r="B170" s="76"/>
      <c r="C170" s="55"/>
      <c r="D170" s="158" t="s">
        <v>425</v>
      </c>
      <c r="E170" s="98"/>
      <c r="F170" s="98"/>
      <c r="G170" s="98"/>
      <c r="H170" s="98"/>
      <c r="I170" s="98"/>
      <c r="J170" s="98"/>
      <c r="K170" s="98"/>
      <c r="L170" s="98"/>
      <c r="M170" s="153"/>
      <c r="N170" s="153"/>
      <c r="O170" s="153"/>
    </row>
    <row r="171" spans="1:16" ht="12" customHeight="1" x14ac:dyDescent="0.2">
      <c r="A171" s="77"/>
      <c r="B171" s="76"/>
      <c r="C171" s="55"/>
      <c r="D171" s="158" t="s">
        <v>426</v>
      </c>
      <c r="E171" s="98"/>
      <c r="F171" s="98"/>
      <c r="G171" s="98"/>
      <c r="H171" s="98"/>
      <c r="I171" s="98"/>
      <c r="J171" s="98"/>
      <c r="K171" s="98"/>
      <c r="L171" s="98"/>
      <c r="M171" s="153"/>
      <c r="N171" s="153"/>
      <c r="O171" s="153"/>
    </row>
    <row r="172" spans="1:16" ht="12" customHeight="1" x14ac:dyDescent="0.2">
      <c r="A172" s="77"/>
      <c r="B172" s="76"/>
      <c r="C172" s="55"/>
      <c r="D172" s="158" t="s">
        <v>427</v>
      </c>
      <c r="E172" s="98"/>
      <c r="F172" s="98"/>
      <c r="G172" s="98"/>
      <c r="H172" s="98"/>
      <c r="I172" s="98"/>
      <c r="J172" s="98"/>
      <c r="K172" s="98"/>
      <c r="L172" s="98"/>
      <c r="M172" s="153"/>
      <c r="N172" s="153"/>
      <c r="O172" s="153"/>
    </row>
    <row r="173" spans="1:16" ht="12" customHeight="1" x14ac:dyDescent="0.2">
      <c r="A173" s="77"/>
      <c r="B173" s="76"/>
      <c r="C173" s="55"/>
      <c r="D173" s="158" t="s">
        <v>417</v>
      </c>
      <c r="E173" s="98"/>
      <c r="F173" s="98"/>
      <c r="G173" s="98"/>
      <c r="H173" s="98"/>
      <c r="I173" s="98"/>
      <c r="J173" s="98"/>
      <c r="K173" s="98"/>
      <c r="L173" s="98"/>
      <c r="M173" s="153"/>
      <c r="N173" s="153"/>
      <c r="O173" s="153"/>
    </row>
    <row r="174" spans="1:16" ht="12" customHeight="1" x14ac:dyDescent="0.2">
      <c r="A174" s="77"/>
      <c r="B174" s="76"/>
      <c r="C174" s="55"/>
      <c r="D174" s="158" t="s">
        <v>418</v>
      </c>
      <c r="E174" s="55"/>
      <c r="F174" s="55"/>
      <c r="G174" s="55"/>
      <c r="H174" s="55"/>
      <c r="I174" s="55"/>
      <c r="J174" s="55"/>
      <c r="K174" s="55"/>
      <c r="L174" s="55"/>
      <c r="M174" s="135"/>
      <c r="N174" s="135"/>
      <c r="O174" s="135"/>
      <c r="P174" s="55"/>
    </row>
    <row r="175" spans="1:16" ht="12" customHeight="1" x14ac:dyDescent="0.2">
      <c r="A175" s="76"/>
      <c r="B175" s="45" t="s">
        <v>38</v>
      </c>
      <c r="C175" s="79" t="s">
        <v>39</v>
      </c>
      <c r="D175" s="76"/>
      <c r="E175" s="76"/>
      <c r="F175" s="76"/>
      <c r="G175" s="76"/>
      <c r="H175" s="76"/>
      <c r="I175" s="76"/>
      <c r="J175" s="76"/>
      <c r="K175" s="76"/>
      <c r="L175" s="76"/>
      <c r="M175" s="76"/>
      <c r="N175" s="76"/>
    </row>
    <row r="176" spans="1:16" ht="12" customHeight="1" x14ac:dyDescent="0.2">
      <c r="A176" s="60"/>
      <c r="B176" s="60"/>
      <c r="C176" s="45" t="s">
        <v>2</v>
      </c>
      <c r="D176" s="60"/>
      <c r="E176" s="60"/>
      <c r="F176" s="60"/>
      <c r="G176" s="60"/>
      <c r="H176" s="60"/>
      <c r="I176" s="60"/>
      <c r="J176" s="60"/>
      <c r="K176" s="60"/>
      <c r="L176" s="60"/>
      <c r="M176" s="60"/>
      <c r="N176" s="60"/>
    </row>
    <row r="177" spans="1:16" s="53" customFormat="1" ht="11.25" customHeight="1" x14ac:dyDescent="0.2">
      <c r="A177" s="61"/>
      <c r="B177" s="47" t="s">
        <v>54</v>
      </c>
      <c r="C177" s="38" t="s">
        <v>251</v>
      </c>
      <c r="D177" s="40"/>
      <c r="E177" s="40"/>
      <c r="F177" s="40"/>
      <c r="G177" s="40"/>
      <c r="H177" s="40"/>
      <c r="I177" s="40"/>
      <c r="J177" s="40"/>
      <c r="K177" s="40"/>
      <c r="L177" s="40"/>
      <c r="M177" s="40"/>
      <c r="N177" s="40"/>
      <c r="O177" s="80"/>
      <c r="P177" s="80"/>
    </row>
    <row r="178" spans="1:16" s="53" customFormat="1" ht="11.25" x14ac:dyDescent="0.2">
      <c r="A178" s="61"/>
      <c r="B178" s="40" t="s">
        <v>252</v>
      </c>
      <c r="C178" s="40"/>
      <c r="D178" s="40"/>
      <c r="E178" s="40"/>
      <c r="F178" s="40"/>
      <c r="G178" s="40"/>
      <c r="H178" s="40"/>
      <c r="I178" s="40"/>
      <c r="J178" s="40"/>
      <c r="K178" s="40"/>
      <c r="L178" s="40"/>
      <c r="M178" s="40"/>
      <c r="N178" s="40"/>
      <c r="O178" s="80"/>
      <c r="P178" s="80"/>
    </row>
    <row r="179" spans="1:16" s="53" customFormat="1" ht="11.25" x14ac:dyDescent="0.2">
      <c r="B179" s="40" t="s">
        <v>253</v>
      </c>
      <c r="C179" s="40"/>
      <c r="D179" s="40"/>
      <c r="E179" s="40"/>
      <c r="F179" s="40"/>
      <c r="G179" s="40"/>
      <c r="H179" s="40"/>
      <c r="I179" s="40"/>
      <c r="J179" s="40"/>
      <c r="K179" s="40"/>
      <c r="L179" s="40"/>
      <c r="M179" s="40"/>
      <c r="N179" s="40"/>
      <c r="O179" s="80"/>
      <c r="P179" s="80"/>
    </row>
    <row r="180" spans="1:16" s="53" customFormat="1" ht="12" customHeight="1" x14ac:dyDescent="0.2">
      <c r="B180" s="81"/>
      <c r="C180" s="62"/>
      <c r="D180" s="62"/>
      <c r="E180" s="62"/>
      <c r="F180" s="62"/>
      <c r="G180" s="62"/>
      <c r="H180" s="62"/>
      <c r="I180" s="62"/>
      <c r="J180" s="62"/>
      <c r="K180" s="62"/>
      <c r="L180" s="62"/>
      <c r="M180" s="62"/>
      <c r="N180" s="62"/>
      <c r="O180" s="62"/>
      <c r="P180" s="62"/>
    </row>
    <row r="181" spans="1:16" s="53" customFormat="1" ht="12" customHeight="1" x14ac:dyDescent="0.2">
      <c r="B181" s="81"/>
      <c r="C181" s="82" t="s">
        <v>254</v>
      </c>
      <c r="D181" s="83"/>
      <c r="E181" s="83"/>
      <c r="F181" s="83"/>
      <c r="G181" s="83"/>
      <c r="H181" s="83"/>
      <c r="I181" s="83"/>
      <c r="J181" s="83"/>
      <c r="K181" s="83"/>
      <c r="L181" s="83"/>
      <c r="M181" s="83"/>
      <c r="N181" s="83"/>
      <c r="O181" s="84"/>
      <c r="P181" s="85"/>
    </row>
    <row r="182" spans="1:16" s="53" customFormat="1" ht="12" customHeight="1" x14ac:dyDescent="0.2">
      <c r="B182" s="81"/>
      <c r="C182" s="83" t="s">
        <v>255</v>
      </c>
      <c r="D182" s="83"/>
      <c r="E182" s="83"/>
      <c r="F182" s="83"/>
      <c r="G182" s="83"/>
      <c r="H182" s="83"/>
      <c r="I182" s="83"/>
      <c r="J182" s="83"/>
      <c r="K182" s="83"/>
      <c r="L182" s="83"/>
      <c r="M182" s="83"/>
      <c r="N182" s="83"/>
      <c r="O182" s="86"/>
      <c r="P182" s="86"/>
    </row>
    <row r="183" spans="1:16" s="53" customFormat="1" ht="12" customHeight="1" x14ac:dyDescent="0.2">
      <c r="B183" s="81"/>
      <c r="C183" s="62"/>
      <c r="D183" s="62"/>
      <c r="E183" s="62"/>
      <c r="F183" s="62"/>
      <c r="G183" s="62"/>
      <c r="H183" s="62"/>
      <c r="I183" s="62"/>
      <c r="J183" s="62"/>
      <c r="K183" s="62"/>
      <c r="L183" s="62"/>
      <c r="M183" s="62"/>
      <c r="N183" s="62"/>
    </row>
    <row r="184" spans="1:16" s="53" customFormat="1" ht="12" customHeight="1" x14ac:dyDescent="0.2">
      <c r="B184" s="47" t="s">
        <v>53</v>
      </c>
      <c r="C184" s="40" t="s">
        <v>243</v>
      </c>
      <c r="D184" s="75"/>
      <c r="E184" s="75"/>
      <c r="F184" s="75"/>
      <c r="G184" s="75"/>
      <c r="H184" s="75"/>
      <c r="I184" s="75"/>
      <c r="J184" s="75"/>
      <c r="K184" s="75"/>
      <c r="L184" s="75"/>
      <c r="M184" s="75"/>
      <c r="N184" s="75"/>
      <c r="O184" s="75"/>
      <c r="P184" s="75"/>
    </row>
    <row r="185" spans="1:16" ht="12" customHeight="1" x14ac:dyDescent="0.2">
      <c r="B185" s="87"/>
      <c r="C185" s="40" t="s">
        <v>250</v>
      </c>
      <c r="D185" s="88"/>
      <c r="E185" s="88"/>
      <c r="F185" s="88"/>
      <c r="G185" s="88"/>
      <c r="H185" s="88"/>
      <c r="I185" s="88"/>
      <c r="J185" s="88"/>
      <c r="K185" s="88"/>
      <c r="L185" s="88"/>
      <c r="M185" s="88"/>
      <c r="N185" s="88"/>
      <c r="O185" s="88"/>
      <c r="P185" s="88"/>
    </row>
    <row r="186" spans="1:16" ht="12" customHeight="1" x14ac:dyDescent="0.2">
      <c r="B186" s="87"/>
      <c r="C186" s="88" t="s">
        <v>244</v>
      </c>
      <c r="D186" s="88"/>
      <c r="E186" s="88"/>
      <c r="F186" s="88"/>
      <c r="G186" s="88"/>
      <c r="H186" s="88"/>
      <c r="I186" s="88"/>
      <c r="J186" s="88"/>
      <c r="K186" s="88"/>
      <c r="L186" s="88"/>
      <c r="M186" s="88"/>
      <c r="N186" s="88"/>
      <c r="O186" s="88"/>
      <c r="P186" s="88"/>
    </row>
    <row r="187" spans="1:16" ht="12" customHeight="1" x14ac:dyDescent="0.2">
      <c r="B187" s="89"/>
      <c r="C187" s="66"/>
      <c r="D187" s="66"/>
      <c r="E187" s="66"/>
      <c r="F187" s="66"/>
      <c r="G187" s="66"/>
      <c r="H187" s="66"/>
      <c r="I187" s="66"/>
      <c r="J187" s="66"/>
      <c r="K187" s="66"/>
      <c r="L187" s="66"/>
      <c r="M187" s="66"/>
      <c r="N187" s="66"/>
      <c r="O187" s="66"/>
      <c r="P187" s="66"/>
    </row>
    <row r="188" spans="1:16" ht="12" customHeight="1" x14ac:dyDescent="0.2">
      <c r="B188" s="89"/>
      <c r="C188" s="66"/>
      <c r="D188" s="315" t="s">
        <v>126</v>
      </c>
      <c r="E188" s="316"/>
      <c r="F188" s="316"/>
      <c r="G188" s="316"/>
      <c r="H188" s="316"/>
      <c r="I188" s="316"/>
      <c r="J188" s="316"/>
      <c r="K188" s="316"/>
      <c r="L188" s="317"/>
      <c r="M188" s="301" t="s">
        <v>131</v>
      </c>
      <c r="N188" s="302"/>
      <c r="O188" s="303"/>
      <c r="P188" s="66"/>
    </row>
    <row r="189" spans="1:16" ht="12" customHeight="1" x14ac:dyDescent="0.2">
      <c r="B189" s="89"/>
      <c r="C189" s="66"/>
      <c r="D189" s="282" t="s">
        <v>287</v>
      </c>
      <c r="E189" s="282"/>
      <c r="F189" s="282"/>
      <c r="G189" s="282"/>
      <c r="H189" s="282"/>
      <c r="I189" s="282"/>
      <c r="J189" s="282"/>
      <c r="K189" s="282"/>
      <c r="L189" s="282"/>
      <c r="M189" s="281">
        <v>12318936.26</v>
      </c>
      <c r="N189" s="281"/>
      <c r="O189" s="281"/>
    </row>
    <row r="190" spans="1:16" ht="12" customHeight="1" x14ac:dyDescent="0.2">
      <c r="B190" s="89"/>
      <c r="C190" s="66"/>
      <c r="D190" s="318" t="s">
        <v>288</v>
      </c>
      <c r="E190" s="318"/>
      <c r="F190" s="318"/>
      <c r="G190" s="318"/>
      <c r="H190" s="318"/>
      <c r="I190" s="318"/>
      <c r="J190" s="318"/>
      <c r="K190" s="318"/>
      <c r="L190" s="318"/>
      <c r="M190" s="319">
        <f>SUM(M189)</f>
        <v>12318936.26</v>
      </c>
      <c r="N190" s="320"/>
      <c r="O190" s="321"/>
    </row>
    <row r="191" spans="1:16" ht="12" customHeight="1" x14ac:dyDescent="0.2">
      <c r="B191" s="89"/>
      <c r="C191" s="66"/>
      <c r="D191" s="66"/>
      <c r="E191" s="66"/>
      <c r="F191" s="66"/>
      <c r="G191" s="66"/>
      <c r="H191" s="66"/>
      <c r="I191" s="66"/>
      <c r="J191" s="66"/>
      <c r="K191" s="66"/>
      <c r="L191" s="66"/>
      <c r="M191" s="66"/>
      <c r="N191" s="66"/>
      <c r="O191" s="66"/>
    </row>
    <row r="192" spans="1:16" ht="12" customHeight="1" x14ac:dyDescent="0.2">
      <c r="B192" s="89"/>
      <c r="C192" s="91" t="s">
        <v>242</v>
      </c>
      <c r="D192" s="66"/>
      <c r="E192" s="66"/>
      <c r="F192" s="66"/>
      <c r="G192" s="66"/>
      <c r="H192" s="66"/>
      <c r="I192" s="66"/>
      <c r="J192" s="66"/>
      <c r="K192" s="66"/>
      <c r="L192" s="66"/>
      <c r="M192" s="66"/>
      <c r="N192" s="66"/>
      <c r="O192" s="66"/>
      <c r="P192" s="127"/>
    </row>
    <row r="193" spans="1:16" ht="12" customHeight="1" x14ac:dyDescent="0.2">
      <c r="B193" s="87" t="s">
        <v>56</v>
      </c>
      <c r="C193" s="93" t="s">
        <v>245</v>
      </c>
      <c r="D193" s="94"/>
      <c r="E193" s="94"/>
      <c r="F193" s="94"/>
      <c r="G193" s="94"/>
      <c r="H193" s="94"/>
      <c r="I193" s="94"/>
      <c r="J193" s="94"/>
      <c r="K193" s="94"/>
      <c r="L193" s="94"/>
      <c r="M193" s="94"/>
      <c r="N193" s="94"/>
      <c r="O193" s="94"/>
      <c r="P193" s="94"/>
    </row>
    <row r="194" spans="1:16" ht="12" customHeight="1" x14ac:dyDescent="0.2">
      <c r="B194" s="87"/>
      <c r="C194" s="94" t="s">
        <v>246</v>
      </c>
      <c r="D194" s="94"/>
      <c r="E194" s="94"/>
      <c r="F194" s="94"/>
      <c r="G194" s="94"/>
      <c r="H194" s="94"/>
      <c r="I194" s="94"/>
      <c r="J194" s="94"/>
      <c r="K194" s="94"/>
      <c r="L194" s="94"/>
      <c r="M194" s="94"/>
      <c r="N194" s="94"/>
      <c r="O194" s="94"/>
      <c r="P194" s="94"/>
    </row>
    <row r="195" spans="1:16" ht="12" customHeight="1" x14ac:dyDescent="0.2">
      <c r="B195" s="87"/>
      <c r="C195" s="94" t="s">
        <v>247</v>
      </c>
      <c r="D195" s="94"/>
      <c r="E195" s="94"/>
      <c r="F195" s="94"/>
      <c r="G195" s="94"/>
      <c r="H195" s="94"/>
      <c r="I195" s="94"/>
      <c r="J195" s="94"/>
      <c r="K195" s="94"/>
      <c r="L195" s="94"/>
      <c r="M195" s="94"/>
      <c r="N195" s="94"/>
      <c r="O195" s="94"/>
      <c r="P195" s="94"/>
    </row>
    <row r="196" spans="1:16" ht="12" customHeight="1" x14ac:dyDescent="0.2">
      <c r="B196" s="89"/>
      <c r="C196" s="66"/>
      <c r="D196" s="92"/>
      <c r="E196" s="92"/>
      <c r="F196" s="92"/>
      <c r="G196" s="92"/>
      <c r="H196" s="92"/>
      <c r="I196" s="92"/>
      <c r="J196" s="92"/>
      <c r="K196" s="92"/>
      <c r="L196" s="92"/>
      <c r="M196" s="92"/>
      <c r="N196" s="92"/>
      <c r="O196" s="92"/>
      <c r="P196" s="66"/>
    </row>
    <row r="197" spans="1:16" ht="12" customHeight="1" x14ac:dyDescent="0.2">
      <c r="A197" s="55"/>
      <c r="B197" s="55"/>
      <c r="C197" s="45" t="s">
        <v>19</v>
      </c>
      <c r="D197" s="66"/>
      <c r="E197" s="66"/>
      <c r="F197" s="66"/>
      <c r="G197" s="66"/>
      <c r="H197" s="66"/>
      <c r="I197" s="66"/>
      <c r="J197" s="66"/>
      <c r="K197" s="66"/>
      <c r="L197" s="66"/>
      <c r="M197" s="66"/>
      <c r="N197" s="66"/>
      <c r="O197" s="66"/>
      <c r="P197" s="55"/>
    </row>
    <row r="198" spans="1:16" ht="12" customHeight="1" x14ac:dyDescent="0.2">
      <c r="A198" s="55"/>
      <c r="B198" s="95" t="s">
        <v>54</v>
      </c>
      <c r="C198" s="346" t="s">
        <v>50</v>
      </c>
      <c r="D198" s="346"/>
      <c r="E198" s="346"/>
      <c r="F198" s="346"/>
      <c r="G198" s="346"/>
      <c r="H198" s="346"/>
      <c r="I198" s="346"/>
      <c r="J198" s="346"/>
      <c r="K198" s="346"/>
      <c r="L198" s="346"/>
      <c r="M198" s="346"/>
      <c r="N198" s="346"/>
      <c r="O198" s="346"/>
      <c r="P198" s="346"/>
    </row>
    <row r="199" spans="1:16" ht="16.5" customHeight="1" x14ac:dyDescent="0.2">
      <c r="A199" s="55"/>
      <c r="B199" s="96"/>
      <c r="C199" s="346"/>
      <c r="D199" s="346"/>
      <c r="E199" s="346"/>
      <c r="F199" s="346"/>
      <c r="G199" s="346"/>
      <c r="H199" s="346"/>
      <c r="I199" s="346"/>
      <c r="J199" s="346"/>
      <c r="K199" s="346"/>
      <c r="L199" s="346"/>
      <c r="M199" s="346"/>
      <c r="N199" s="346"/>
      <c r="O199" s="346"/>
      <c r="P199" s="346"/>
    </row>
    <row r="200" spans="1:16" ht="12" customHeight="1" x14ac:dyDescent="0.2">
      <c r="A200" s="55"/>
      <c r="B200" s="55"/>
      <c r="C200" s="55"/>
      <c r="D200" s="315" t="s">
        <v>126</v>
      </c>
      <c r="E200" s="316"/>
      <c r="F200" s="316"/>
      <c r="G200" s="316"/>
      <c r="H200" s="316"/>
      <c r="I200" s="316"/>
      <c r="J200" s="317"/>
      <c r="K200" s="301" t="s">
        <v>131</v>
      </c>
      <c r="L200" s="302"/>
      <c r="M200" s="303"/>
      <c r="N200" s="97"/>
      <c r="O200" s="97"/>
      <c r="P200" s="55"/>
    </row>
    <row r="201" spans="1:16" ht="12" customHeight="1" x14ac:dyDescent="0.2">
      <c r="A201" s="55"/>
      <c r="B201" s="55"/>
      <c r="C201" s="55"/>
      <c r="D201" s="299" t="s">
        <v>289</v>
      </c>
      <c r="E201" s="299"/>
      <c r="F201" s="299"/>
      <c r="G201" s="299"/>
      <c r="H201" s="299"/>
      <c r="I201" s="299"/>
      <c r="J201" s="299"/>
      <c r="K201" s="300">
        <v>12200170.07</v>
      </c>
      <c r="L201" s="282"/>
      <c r="M201" s="282"/>
      <c r="N201" s="97"/>
      <c r="O201" s="97"/>
      <c r="P201" s="55"/>
    </row>
    <row r="202" spans="1:16" x14ac:dyDescent="0.2">
      <c r="A202" s="55"/>
      <c r="B202" s="55"/>
      <c r="C202" s="55"/>
      <c r="D202" s="299" t="s">
        <v>290</v>
      </c>
      <c r="E202" s="299"/>
      <c r="F202" s="299"/>
      <c r="G202" s="299"/>
      <c r="H202" s="299"/>
      <c r="I202" s="299"/>
      <c r="J202" s="299"/>
      <c r="K202" s="300">
        <v>0</v>
      </c>
      <c r="L202" s="282"/>
      <c r="M202" s="282"/>
      <c r="N202" s="97"/>
      <c r="O202" s="97"/>
      <c r="P202" s="55"/>
    </row>
    <row r="203" spans="1:16" ht="12" customHeight="1" x14ac:dyDescent="0.2">
      <c r="A203" s="55"/>
      <c r="B203" s="55"/>
      <c r="C203" s="55"/>
      <c r="D203" s="299" t="s">
        <v>291</v>
      </c>
      <c r="E203" s="299"/>
      <c r="F203" s="299"/>
      <c r="G203" s="299"/>
      <c r="H203" s="299"/>
      <c r="I203" s="299"/>
      <c r="J203" s="299"/>
      <c r="K203" s="300">
        <v>0</v>
      </c>
      <c r="L203" s="282"/>
      <c r="M203" s="282"/>
      <c r="N203" s="97"/>
      <c r="O203" s="97"/>
      <c r="P203" s="55"/>
    </row>
    <row r="204" spans="1:16" ht="12" customHeight="1" x14ac:dyDescent="0.2">
      <c r="A204" s="55"/>
      <c r="B204" s="55"/>
      <c r="C204" s="55"/>
      <c r="D204" s="299" t="s">
        <v>292</v>
      </c>
      <c r="E204" s="299"/>
      <c r="F204" s="299"/>
      <c r="G204" s="299"/>
      <c r="H204" s="299"/>
      <c r="I204" s="299"/>
      <c r="J204" s="299"/>
      <c r="K204" s="300">
        <v>0</v>
      </c>
      <c r="L204" s="282"/>
      <c r="M204" s="282"/>
      <c r="N204" s="97"/>
      <c r="O204" s="97"/>
      <c r="P204" s="55"/>
    </row>
    <row r="205" spans="1:16" ht="12" customHeight="1" x14ac:dyDescent="0.2">
      <c r="A205" s="55"/>
      <c r="B205" s="55"/>
      <c r="C205" s="55"/>
      <c r="D205" s="299" t="s">
        <v>293</v>
      </c>
      <c r="E205" s="299"/>
      <c r="F205" s="299"/>
      <c r="G205" s="299"/>
      <c r="H205" s="299"/>
      <c r="I205" s="299"/>
      <c r="J205" s="299"/>
      <c r="K205" s="300">
        <v>145299.47</v>
      </c>
      <c r="L205" s="282"/>
      <c r="M205" s="282"/>
      <c r="N205" s="97"/>
      <c r="O205" s="97"/>
      <c r="P205" s="55"/>
    </row>
    <row r="206" spans="1:16" ht="12" customHeight="1" x14ac:dyDescent="0.2">
      <c r="A206" s="55"/>
      <c r="B206" s="55"/>
      <c r="C206" s="55"/>
      <c r="D206" s="272" t="s">
        <v>429</v>
      </c>
      <c r="E206" s="273"/>
      <c r="F206" s="273"/>
      <c r="G206" s="273"/>
      <c r="H206" s="273"/>
      <c r="I206" s="273"/>
      <c r="J206" s="274"/>
      <c r="K206" s="297">
        <f>SUM(K201:M205)</f>
        <v>12345469.540000001</v>
      </c>
      <c r="L206" s="297"/>
      <c r="M206" s="297"/>
      <c r="N206" s="97"/>
      <c r="O206" s="97"/>
      <c r="P206" s="55"/>
    </row>
    <row r="207" spans="1:16" ht="12" customHeight="1" x14ac:dyDescent="0.2">
      <c r="A207" s="55"/>
      <c r="B207" s="55"/>
      <c r="C207" s="55"/>
      <c r="D207" s="55"/>
      <c r="E207" s="55"/>
      <c r="F207" s="55"/>
      <c r="G207" s="55"/>
      <c r="H207" s="55"/>
      <c r="I207" s="55"/>
      <c r="J207" s="55"/>
      <c r="K207" s="55"/>
      <c r="L207" s="55"/>
      <c r="M207" s="55"/>
      <c r="N207" s="55"/>
      <c r="O207" s="55"/>
      <c r="P207" s="55"/>
    </row>
    <row r="208" spans="1:16" ht="12" customHeight="1" x14ac:dyDescent="0.2">
      <c r="A208" s="55"/>
      <c r="B208" s="55"/>
      <c r="C208" s="48" t="s">
        <v>401</v>
      </c>
      <c r="D208" s="55"/>
      <c r="E208" s="55"/>
      <c r="F208" s="55"/>
      <c r="G208" s="55"/>
      <c r="H208" s="55"/>
      <c r="I208" s="55"/>
      <c r="J208" s="55"/>
      <c r="K208" s="55"/>
      <c r="L208" s="55"/>
      <c r="M208" s="55"/>
      <c r="N208" s="55"/>
      <c r="O208" s="55"/>
      <c r="P208" s="55"/>
    </row>
    <row r="209" spans="1:39" ht="12" customHeight="1" x14ac:dyDescent="0.2">
      <c r="A209" s="55"/>
      <c r="B209" s="55"/>
      <c r="C209" s="55"/>
      <c r="D209" s="55"/>
      <c r="E209" s="55"/>
      <c r="F209" s="55"/>
      <c r="G209" s="55"/>
      <c r="H209" s="55"/>
      <c r="I209" s="55"/>
      <c r="J209" s="55"/>
      <c r="K209" s="55"/>
      <c r="L209" s="55"/>
      <c r="M209" s="55"/>
      <c r="N209" s="55"/>
      <c r="O209" s="55"/>
      <c r="P209" s="55"/>
    </row>
    <row r="210" spans="1:39" ht="12" customHeight="1" x14ac:dyDescent="0.2">
      <c r="A210" s="55"/>
      <c r="B210" s="55"/>
      <c r="C210" s="301" t="s">
        <v>126</v>
      </c>
      <c r="D210" s="302"/>
      <c r="E210" s="302"/>
      <c r="F210" s="302"/>
      <c r="G210" s="302"/>
      <c r="H210" s="302"/>
      <c r="I210" s="302"/>
      <c r="J210" s="303"/>
      <c r="K210" s="301" t="s">
        <v>131</v>
      </c>
      <c r="L210" s="302"/>
      <c r="M210" s="303"/>
      <c r="N210" s="301" t="s">
        <v>262</v>
      </c>
      <c r="O210" s="302"/>
      <c r="P210" s="303"/>
    </row>
    <row r="211" spans="1:39" ht="12" customHeight="1" x14ac:dyDescent="0.2">
      <c r="A211" s="55"/>
      <c r="B211" s="55"/>
      <c r="C211" s="309" t="s">
        <v>389</v>
      </c>
      <c r="D211" s="310"/>
      <c r="E211" s="310"/>
      <c r="F211" s="310"/>
      <c r="G211" s="310"/>
      <c r="H211" s="310"/>
      <c r="I211" s="310"/>
      <c r="J211" s="311"/>
      <c r="K211" s="312">
        <v>10185027.619999999</v>
      </c>
      <c r="L211" s="313"/>
      <c r="M211" s="314"/>
      <c r="N211" s="306">
        <f>K211/$K$206</f>
        <v>0.82500123523045832</v>
      </c>
      <c r="O211" s="307"/>
      <c r="P211" s="308"/>
    </row>
    <row r="212" spans="1:39" x14ac:dyDescent="0.2">
      <c r="A212" s="55"/>
      <c r="B212" s="55"/>
      <c r="C212" s="125" t="s">
        <v>390</v>
      </c>
      <c r="D212" s="100"/>
      <c r="E212" s="100"/>
      <c r="F212" s="100"/>
      <c r="G212" s="100"/>
      <c r="H212" s="100"/>
      <c r="I212" s="100"/>
      <c r="J212" s="101"/>
      <c r="K212" s="312">
        <v>190151.63</v>
      </c>
      <c r="L212" s="313"/>
      <c r="M212" s="314"/>
      <c r="N212" s="306">
        <f>K212/$K$206</f>
        <v>1.5402543368958001E-2</v>
      </c>
      <c r="O212" s="307"/>
      <c r="P212" s="308"/>
    </row>
    <row r="213" spans="1:39" ht="12" customHeight="1" x14ac:dyDescent="0.2">
      <c r="A213" s="55"/>
      <c r="B213" s="55"/>
      <c r="C213" s="304" t="s">
        <v>391</v>
      </c>
      <c r="D213" s="304"/>
      <c r="E213" s="304"/>
      <c r="F213" s="304"/>
      <c r="G213" s="304"/>
      <c r="H213" s="304"/>
      <c r="I213" s="304"/>
      <c r="J213" s="304"/>
      <c r="K213" s="312">
        <v>1824990.82</v>
      </c>
      <c r="L213" s="313"/>
      <c r="M213" s="314"/>
      <c r="N213" s="306">
        <f>K213/$K$206</f>
        <v>0.14782676463515051</v>
      </c>
      <c r="O213" s="307"/>
      <c r="P213" s="308"/>
    </row>
    <row r="214" spans="1:39" ht="20.25" customHeight="1" x14ac:dyDescent="0.2">
      <c r="A214" s="55"/>
      <c r="B214" s="55"/>
      <c r="C214" s="55"/>
      <c r="D214" s="48"/>
      <c r="E214" s="48"/>
      <c r="F214" s="48"/>
      <c r="G214" s="48"/>
      <c r="H214" s="48"/>
      <c r="I214" s="48"/>
      <c r="J214" s="48"/>
      <c r="K214" s="48"/>
      <c r="L214" s="48"/>
      <c r="M214" s="48"/>
      <c r="N214" s="48"/>
      <c r="O214" s="48"/>
      <c r="P214" s="55"/>
    </row>
    <row r="215" spans="1:39" ht="12" customHeight="1" x14ac:dyDescent="0.2">
      <c r="A215" s="69"/>
      <c r="B215" s="133" t="s">
        <v>34</v>
      </c>
      <c r="C215" s="161" t="s">
        <v>35</v>
      </c>
      <c r="D215" s="162"/>
      <c r="E215" s="162"/>
      <c r="F215" s="162"/>
      <c r="G215" s="162"/>
      <c r="H215" s="162"/>
      <c r="I215" s="55"/>
      <c r="J215" s="55"/>
      <c r="K215" s="55"/>
      <c r="L215" s="55"/>
      <c r="M215" s="55"/>
      <c r="N215" s="55"/>
      <c r="O215" s="55"/>
    </row>
    <row r="216" spans="1:39" ht="12" customHeight="1" x14ac:dyDescent="0.2">
      <c r="A216" s="69"/>
      <c r="B216" s="45"/>
      <c r="C216" s="89"/>
    </row>
    <row r="217" spans="1:39" s="53" customFormat="1" ht="10.5" customHeight="1" x14ac:dyDescent="0.2">
      <c r="A217" s="61"/>
      <c r="B217" s="47" t="s">
        <v>54</v>
      </c>
      <c r="C217" s="305" t="s">
        <v>36</v>
      </c>
      <c r="D217" s="305"/>
      <c r="E217" s="305"/>
      <c r="F217" s="305"/>
      <c r="G217" s="305"/>
      <c r="H217" s="305"/>
      <c r="I217" s="305"/>
      <c r="J217" s="305"/>
      <c r="K217" s="305"/>
      <c r="L217" s="305"/>
      <c r="M217" s="305"/>
      <c r="N217" s="305"/>
      <c r="O217" s="305"/>
      <c r="P217" s="305"/>
    </row>
    <row r="218" spans="1:39" s="53" customFormat="1" ht="12" customHeight="1" x14ac:dyDescent="0.2">
      <c r="A218" s="61"/>
      <c r="B218" s="81"/>
      <c r="C218" s="90"/>
      <c r="D218" s="90"/>
      <c r="E218" s="90"/>
      <c r="F218" s="90"/>
      <c r="G218" s="90"/>
      <c r="H218" s="90"/>
      <c r="I218" s="90"/>
      <c r="J218" s="90"/>
      <c r="K218" s="90"/>
      <c r="L218" s="90"/>
      <c r="M218" s="90"/>
      <c r="N218" s="155"/>
      <c r="O218" s="90"/>
      <c r="P218" s="90"/>
    </row>
    <row r="219" spans="1:39" s="53" customFormat="1" ht="12" customHeight="1" x14ac:dyDescent="0.2">
      <c r="B219" s="47" t="s">
        <v>53</v>
      </c>
      <c r="C219" s="305" t="s">
        <v>37</v>
      </c>
      <c r="D219" s="305"/>
      <c r="E219" s="305"/>
      <c r="F219" s="305"/>
      <c r="G219" s="305"/>
      <c r="H219" s="305"/>
      <c r="I219" s="305"/>
      <c r="J219" s="305"/>
      <c r="K219" s="305"/>
      <c r="L219" s="305"/>
      <c r="M219" s="305"/>
      <c r="N219" s="305"/>
      <c r="O219" s="305"/>
      <c r="P219" s="305"/>
    </row>
    <row r="220" spans="1:39" s="53" customFormat="1" ht="12" customHeight="1" x14ac:dyDescent="0.2">
      <c r="B220" s="89"/>
      <c r="C220" s="36" t="s">
        <v>439</v>
      </c>
      <c r="D220" s="89"/>
      <c r="E220" s="89"/>
      <c r="F220" s="89"/>
      <c r="G220" s="89"/>
      <c r="H220" s="89"/>
      <c r="I220" s="89"/>
      <c r="J220" s="89"/>
      <c r="K220" s="89"/>
      <c r="L220" s="89"/>
      <c r="M220" s="89"/>
      <c r="N220" s="89"/>
      <c r="O220" s="89"/>
      <c r="P220" s="89"/>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row>
    <row r="221" spans="1:39" ht="12" customHeight="1" x14ac:dyDescent="0.2">
      <c r="B221" s="89"/>
      <c r="C221" s="163" t="s">
        <v>440</v>
      </c>
      <c r="D221" s="138"/>
      <c r="E221" s="138"/>
      <c r="F221" s="138"/>
      <c r="G221" s="138"/>
      <c r="H221" s="138"/>
      <c r="I221" s="138"/>
      <c r="J221" s="138"/>
      <c r="K221" s="138"/>
      <c r="L221" s="138"/>
      <c r="M221" s="138"/>
      <c r="N221" s="138"/>
      <c r="O221" s="138"/>
      <c r="P221" s="138"/>
    </row>
    <row r="222" spans="1:39" ht="12" customHeight="1" x14ac:dyDescent="0.2">
      <c r="B222" s="89"/>
      <c r="C222" s="163" t="s">
        <v>441</v>
      </c>
      <c r="D222" s="138"/>
      <c r="E222" s="138"/>
      <c r="F222" s="138"/>
      <c r="G222" s="138"/>
      <c r="H222" s="138"/>
      <c r="I222" s="138"/>
      <c r="J222" s="138"/>
      <c r="K222" s="138"/>
      <c r="L222" s="138"/>
      <c r="M222" s="138"/>
      <c r="N222" s="138"/>
      <c r="O222" s="138"/>
      <c r="P222" s="138"/>
    </row>
    <row r="223" spans="1:39" ht="12" customHeight="1" x14ac:dyDescent="0.2">
      <c r="B223" s="89"/>
      <c r="C223" s="163" t="s">
        <v>442</v>
      </c>
      <c r="D223" s="138"/>
      <c r="E223" s="138"/>
      <c r="F223" s="138"/>
      <c r="G223" s="138"/>
      <c r="H223" s="138"/>
      <c r="I223" s="138"/>
      <c r="J223" s="138"/>
      <c r="K223" s="138"/>
      <c r="L223" s="138"/>
      <c r="M223" s="138"/>
      <c r="N223" s="138"/>
      <c r="O223" s="138"/>
      <c r="P223" s="138"/>
    </row>
    <row r="224" spans="1:39" ht="22.5" customHeight="1" x14ac:dyDescent="0.2">
      <c r="B224" s="89"/>
      <c r="C224" s="347" t="s">
        <v>142</v>
      </c>
      <c r="D224" s="347"/>
      <c r="E224" s="347"/>
      <c r="F224" s="347"/>
      <c r="G224" s="347"/>
      <c r="H224" s="347"/>
      <c r="I224" s="347"/>
      <c r="J224" s="347"/>
      <c r="K224" s="347"/>
      <c r="L224" s="347"/>
      <c r="M224" s="347"/>
      <c r="N224" s="347"/>
      <c r="O224" s="347"/>
      <c r="P224" s="347"/>
    </row>
    <row r="225" spans="1:16" ht="10.5" customHeight="1" x14ac:dyDescent="0.2">
      <c r="B225" s="89"/>
      <c r="C225" s="126"/>
      <c r="D225" s="126"/>
      <c r="E225" s="126"/>
      <c r="F225" s="126"/>
      <c r="G225" s="126"/>
      <c r="H225" s="126"/>
      <c r="I225" s="126"/>
      <c r="J225" s="126"/>
      <c r="K225" s="126"/>
      <c r="L225" s="126"/>
      <c r="M225" s="126"/>
      <c r="N225" s="126"/>
      <c r="O225" s="126"/>
      <c r="P225" s="126"/>
    </row>
    <row r="226" spans="1:16" ht="27.75" customHeight="1" x14ac:dyDescent="0.2">
      <c r="B226" s="89"/>
      <c r="C226" s="136"/>
      <c r="D226" s="202" t="s">
        <v>307</v>
      </c>
      <c r="E226" s="202"/>
      <c r="F226" s="203" t="s">
        <v>308</v>
      </c>
      <c r="G226" s="204"/>
      <c r="H226" s="204"/>
      <c r="I226" s="205"/>
      <c r="J226" s="202" t="s">
        <v>131</v>
      </c>
      <c r="K226" s="202"/>
      <c r="L226" s="202" t="s">
        <v>309</v>
      </c>
      <c r="M226" s="202"/>
      <c r="N226" s="202"/>
      <c r="O226" s="202"/>
      <c r="P226" s="126"/>
    </row>
    <row r="227" spans="1:16" x14ac:dyDescent="0.2">
      <c r="B227" s="89"/>
      <c r="C227" s="136"/>
      <c r="D227" s="190"/>
      <c r="E227" s="190"/>
      <c r="F227" s="196" t="s">
        <v>312</v>
      </c>
      <c r="G227" s="197"/>
      <c r="H227" s="197"/>
      <c r="I227" s="198"/>
      <c r="J227" s="199">
        <v>1316824.8400000001</v>
      </c>
      <c r="K227" s="200"/>
      <c r="L227" s="201" t="s">
        <v>310</v>
      </c>
      <c r="M227" s="201"/>
      <c r="N227" s="201"/>
      <c r="O227" s="201"/>
      <c r="P227" s="126"/>
    </row>
    <row r="228" spans="1:16" ht="24" customHeight="1" x14ac:dyDescent="0.2">
      <c r="B228" s="89"/>
      <c r="C228" s="136"/>
      <c r="D228" s="190">
        <v>3220</v>
      </c>
      <c r="E228" s="190"/>
      <c r="F228" s="196" t="s">
        <v>311</v>
      </c>
      <c r="G228" s="197"/>
      <c r="H228" s="197"/>
      <c r="I228" s="198"/>
      <c r="J228" s="206">
        <f>-227195.49-133008.79</f>
        <v>-360204.28</v>
      </c>
      <c r="K228" s="207"/>
      <c r="L228" s="201" t="s">
        <v>310</v>
      </c>
      <c r="M228" s="201"/>
      <c r="N228" s="201"/>
      <c r="O228" s="201"/>
      <c r="P228" s="126"/>
    </row>
    <row r="229" spans="1:16" x14ac:dyDescent="0.2">
      <c r="B229" s="89"/>
      <c r="C229" s="136"/>
      <c r="D229" s="190"/>
      <c r="E229" s="190"/>
      <c r="F229" s="208" t="s">
        <v>399</v>
      </c>
      <c r="G229" s="209"/>
      <c r="H229" s="209"/>
      <c r="I229" s="210"/>
      <c r="J229" s="211">
        <v>-26507.14</v>
      </c>
      <c r="K229" s="212"/>
      <c r="L229" s="190" t="s">
        <v>310</v>
      </c>
      <c r="M229" s="190"/>
      <c r="N229" s="190"/>
      <c r="O229" s="190"/>
      <c r="P229" s="151"/>
    </row>
    <row r="230" spans="1:16" ht="23.25" customHeight="1" x14ac:dyDescent="0.2">
      <c r="B230" s="89"/>
      <c r="C230" s="137"/>
      <c r="D230" s="190"/>
      <c r="E230" s="190"/>
      <c r="F230" s="191" t="s">
        <v>393</v>
      </c>
      <c r="G230" s="192"/>
      <c r="H230" s="192"/>
      <c r="I230" s="193"/>
      <c r="J230" s="194">
        <f>+J227+J228+J229</f>
        <v>930113.42</v>
      </c>
      <c r="K230" s="195"/>
      <c r="L230" s="190" t="s">
        <v>310</v>
      </c>
      <c r="M230" s="190"/>
      <c r="N230" s="190"/>
      <c r="O230" s="190"/>
      <c r="P230" s="126"/>
    </row>
    <row r="231" spans="1:16" ht="12" customHeight="1" x14ac:dyDescent="0.2">
      <c r="B231" s="89"/>
      <c r="C231" s="66"/>
      <c r="D231" s="66"/>
      <c r="E231" s="66"/>
      <c r="F231" s="66"/>
      <c r="G231" s="66"/>
      <c r="H231" s="66"/>
      <c r="I231" s="66"/>
      <c r="J231" s="66"/>
      <c r="K231" s="66"/>
      <c r="L231" s="66"/>
      <c r="M231" s="66"/>
      <c r="N231" s="66"/>
      <c r="O231" s="66"/>
      <c r="P231" s="66"/>
    </row>
    <row r="232" spans="1:16" ht="12" customHeight="1" x14ac:dyDescent="0.2">
      <c r="A232" s="45"/>
      <c r="B232" s="45" t="s">
        <v>40</v>
      </c>
      <c r="C232" s="89" t="s">
        <v>41</v>
      </c>
    </row>
    <row r="233" spans="1:16" ht="12" customHeight="1" x14ac:dyDescent="0.2">
      <c r="A233" s="45"/>
      <c r="B233" s="45"/>
      <c r="C233" s="89"/>
    </row>
    <row r="234" spans="1:16" ht="12" customHeight="1" x14ac:dyDescent="0.2">
      <c r="A234" s="60"/>
      <c r="B234" s="60"/>
      <c r="C234" s="45" t="s">
        <v>20</v>
      </c>
      <c r="D234" s="60"/>
      <c r="E234" s="60"/>
      <c r="F234" s="60"/>
      <c r="G234" s="60"/>
      <c r="H234" s="60"/>
      <c r="I234" s="60"/>
      <c r="J234" s="60"/>
      <c r="K234" s="60"/>
      <c r="L234" s="60"/>
      <c r="M234" s="60"/>
      <c r="N234" s="60"/>
      <c r="O234" s="60"/>
      <c r="P234" s="60"/>
    </row>
    <row r="235" spans="1:16" ht="12" customHeight="1" x14ac:dyDescent="0.2">
      <c r="A235" s="60"/>
      <c r="B235" s="60"/>
      <c r="C235" s="45"/>
      <c r="D235" s="60"/>
      <c r="E235" s="60"/>
      <c r="F235" s="60"/>
      <c r="G235" s="60"/>
      <c r="H235" s="60"/>
      <c r="I235" s="60"/>
      <c r="J235" s="60"/>
      <c r="K235" s="60"/>
      <c r="L235" s="60"/>
      <c r="M235" s="60"/>
      <c r="N235" s="60"/>
      <c r="O235" s="60"/>
      <c r="P235" s="60"/>
    </row>
    <row r="236" spans="1:16" ht="21" customHeight="1" x14ac:dyDescent="0.2">
      <c r="A236" s="60"/>
      <c r="B236" s="58" t="s">
        <v>54</v>
      </c>
      <c r="C236" s="326" t="s">
        <v>400</v>
      </c>
      <c r="D236" s="305"/>
      <c r="E236" s="305"/>
      <c r="F236" s="305"/>
      <c r="G236" s="305"/>
      <c r="H236" s="305"/>
      <c r="I236" s="305"/>
      <c r="J236" s="305"/>
      <c r="K236" s="305"/>
      <c r="L236" s="305"/>
      <c r="M236" s="305"/>
      <c r="N236" s="305"/>
      <c r="O236" s="305"/>
      <c r="P236" s="305"/>
    </row>
    <row r="237" spans="1:16" ht="20.25" customHeight="1" x14ac:dyDescent="0.2">
      <c r="B237" s="102"/>
      <c r="C237" s="305"/>
      <c r="D237" s="305"/>
      <c r="E237" s="305"/>
      <c r="F237" s="305"/>
      <c r="G237" s="305"/>
      <c r="H237" s="305"/>
      <c r="I237" s="305"/>
      <c r="J237" s="305"/>
      <c r="K237" s="305"/>
      <c r="L237" s="305"/>
      <c r="M237" s="305"/>
      <c r="N237" s="305"/>
      <c r="O237" s="305"/>
      <c r="P237" s="305"/>
    </row>
    <row r="238" spans="1:16" ht="12" customHeight="1" x14ac:dyDescent="0.2">
      <c r="C238" s="103"/>
      <c r="D238" s="103"/>
      <c r="E238" s="103"/>
      <c r="F238" s="103"/>
      <c r="G238" s="103"/>
      <c r="H238" s="103"/>
      <c r="I238" s="103"/>
      <c r="J238" s="103"/>
      <c r="K238" s="103"/>
      <c r="L238" s="103"/>
      <c r="M238" s="103"/>
      <c r="N238" s="103"/>
      <c r="O238" s="103"/>
      <c r="P238" s="103"/>
    </row>
    <row r="239" spans="1:16" ht="12" customHeight="1" x14ac:dyDescent="0.2">
      <c r="E239" s="315" t="s">
        <v>126</v>
      </c>
      <c r="F239" s="316"/>
      <c r="G239" s="316"/>
      <c r="H239" s="317"/>
      <c r="I239" s="301">
        <v>2023</v>
      </c>
      <c r="J239" s="302"/>
      <c r="K239" s="303"/>
      <c r="L239" s="301">
        <v>2022</v>
      </c>
      <c r="M239" s="302"/>
      <c r="N239" s="303"/>
    </row>
    <row r="240" spans="1:16" ht="12" customHeight="1" x14ac:dyDescent="0.2">
      <c r="A240" s="69"/>
      <c r="E240" s="309" t="s">
        <v>294</v>
      </c>
      <c r="F240" s="310"/>
      <c r="G240" s="310"/>
      <c r="H240" s="311"/>
      <c r="I240" s="334">
        <v>0</v>
      </c>
      <c r="J240" s="335"/>
      <c r="K240" s="336"/>
      <c r="L240" s="343">
        <v>-0.13</v>
      </c>
      <c r="M240" s="344"/>
      <c r="N240" s="345"/>
    </row>
    <row r="241" spans="1:16" ht="12" customHeight="1" x14ac:dyDescent="0.2">
      <c r="A241" s="69"/>
      <c r="E241" s="337" t="s">
        <v>264</v>
      </c>
      <c r="F241" s="338"/>
      <c r="G241" s="338"/>
      <c r="H241" s="339"/>
      <c r="I241" s="343">
        <v>24581.94</v>
      </c>
      <c r="J241" s="344"/>
      <c r="K241" s="345"/>
      <c r="L241" s="334">
        <f>151265.54+5172.35+0.4</f>
        <v>156438.29</v>
      </c>
      <c r="M241" s="335"/>
      <c r="N241" s="336"/>
    </row>
    <row r="242" spans="1:16" ht="12" customHeight="1" x14ac:dyDescent="0.2">
      <c r="A242" s="69"/>
      <c r="E242" s="337" t="s">
        <v>295</v>
      </c>
      <c r="F242" s="338"/>
      <c r="G242" s="338"/>
      <c r="H242" s="339"/>
      <c r="I242" s="334">
        <v>0</v>
      </c>
      <c r="J242" s="335"/>
      <c r="K242" s="336"/>
      <c r="L242" s="334">
        <v>359024.49</v>
      </c>
      <c r="M242" s="335"/>
      <c r="N242" s="336"/>
    </row>
    <row r="243" spans="1:16" ht="12" customHeight="1" x14ac:dyDescent="0.2">
      <c r="E243" s="337" t="s">
        <v>296</v>
      </c>
      <c r="F243" s="338"/>
      <c r="G243" s="338"/>
      <c r="H243" s="339"/>
      <c r="I243" s="334">
        <v>2939</v>
      </c>
      <c r="J243" s="335"/>
      <c r="K243" s="336"/>
      <c r="L243" s="334">
        <v>2939</v>
      </c>
      <c r="M243" s="335"/>
      <c r="N243" s="336"/>
    </row>
    <row r="244" spans="1:16" ht="12" customHeight="1" x14ac:dyDescent="0.2">
      <c r="E244" s="240" t="s">
        <v>297</v>
      </c>
      <c r="F244" s="280"/>
      <c r="G244" s="280"/>
      <c r="H244" s="241"/>
      <c r="I244" s="330">
        <f>SUM(I240:K243)</f>
        <v>27520.94</v>
      </c>
      <c r="J244" s="331"/>
      <c r="K244" s="332"/>
      <c r="L244" s="340">
        <f>SUM(L240:N243)</f>
        <v>518401.65</v>
      </c>
      <c r="M244" s="341"/>
      <c r="N244" s="342"/>
    </row>
    <row r="245" spans="1:16" ht="12" customHeight="1" x14ac:dyDescent="0.2">
      <c r="E245" s="98"/>
      <c r="F245" s="98"/>
      <c r="G245" s="98"/>
      <c r="H245" s="98"/>
      <c r="I245" s="104"/>
      <c r="J245" s="104"/>
      <c r="K245" s="104"/>
      <c r="L245" s="104"/>
      <c r="M245" s="104"/>
      <c r="N245" s="104"/>
    </row>
    <row r="246" spans="1:16" ht="23.25" customHeight="1" x14ac:dyDescent="0.2">
      <c r="B246" s="45" t="s">
        <v>42</v>
      </c>
      <c r="C246" s="324" t="s">
        <v>43</v>
      </c>
      <c r="D246" s="324"/>
      <c r="E246" s="324"/>
      <c r="F246" s="324"/>
      <c r="G246" s="324"/>
      <c r="H246" s="324"/>
      <c r="I246" s="324"/>
      <c r="J246" s="324"/>
      <c r="K246" s="324"/>
      <c r="L246" s="324"/>
      <c r="M246" s="324"/>
      <c r="N246" s="324"/>
      <c r="O246" s="324"/>
      <c r="P246" s="324"/>
    </row>
    <row r="247" spans="1:16" ht="12" customHeight="1" x14ac:dyDescent="0.2">
      <c r="E247" s="107"/>
      <c r="F247" s="107"/>
      <c r="G247" s="107"/>
      <c r="H247" s="107"/>
      <c r="I247" s="107"/>
      <c r="J247" s="107"/>
      <c r="K247" s="107"/>
      <c r="L247" s="107"/>
      <c r="M247" s="107"/>
      <c r="N247" s="107"/>
    </row>
    <row r="248" spans="1:16" s="66" customFormat="1" ht="12" customHeight="1" x14ac:dyDescent="0.2">
      <c r="B248" s="325" t="s">
        <v>201</v>
      </c>
      <c r="C248" s="325"/>
      <c r="D248" s="325"/>
      <c r="E248" s="325"/>
      <c r="F248" s="325"/>
      <c r="G248" s="325"/>
      <c r="H248" s="325"/>
      <c r="I248" s="325"/>
      <c r="J248" s="325"/>
      <c r="K248" s="325"/>
      <c r="L248" s="325"/>
      <c r="M248" s="325"/>
      <c r="N248" s="325"/>
      <c r="O248" s="325"/>
      <c r="P248" s="325"/>
    </row>
    <row r="249" spans="1:16" s="66" customFormat="1" x14ac:dyDescent="0.2">
      <c r="B249" s="325"/>
      <c r="C249" s="325"/>
      <c r="D249" s="325"/>
      <c r="E249" s="325"/>
      <c r="F249" s="325"/>
      <c r="G249" s="325"/>
      <c r="H249" s="325"/>
      <c r="I249" s="325"/>
      <c r="J249" s="325"/>
      <c r="K249" s="325"/>
      <c r="L249" s="325"/>
      <c r="M249" s="325"/>
      <c r="N249" s="325"/>
      <c r="O249" s="325"/>
      <c r="P249" s="325"/>
    </row>
    <row r="250" spans="1:16" ht="12" customHeight="1" x14ac:dyDescent="0.2">
      <c r="E250" s="108"/>
      <c r="F250" s="108"/>
      <c r="G250" s="108"/>
      <c r="H250" s="108"/>
      <c r="I250" s="108"/>
      <c r="J250" s="108"/>
      <c r="K250" s="108"/>
      <c r="L250" s="108"/>
      <c r="M250" s="108"/>
      <c r="N250" s="108"/>
    </row>
    <row r="251" spans="1:16" ht="12" customHeight="1" x14ac:dyDescent="0.2">
      <c r="F251" s="213" t="s">
        <v>313</v>
      </c>
      <c r="G251" s="213"/>
      <c r="H251" s="213"/>
      <c r="I251" s="213"/>
      <c r="J251" s="213"/>
      <c r="K251" s="213"/>
      <c r="L251" s="213"/>
      <c r="M251" s="213"/>
    </row>
    <row r="252" spans="1:16" ht="12" customHeight="1" x14ac:dyDescent="0.2">
      <c r="F252" s="214" t="s">
        <v>430</v>
      </c>
      <c r="G252" s="214"/>
      <c r="H252" s="214"/>
      <c r="I252" s="214"/>
      <c r="J252" s="214"/>
      <c r="K252" s="214"/>
      <c r="L252" s="214"/>
      <c r="M252" s="214"/>
    </row>
    <row r="253" spans="1:16" ht="12" customHeight="1" x14ac:dyDescent="0.2">
      <c r="D253" s="215" t="s">
        <v>314</v>
      </c>
      <c r="E253" s="216"/>
      <c r="F253" s="216"/>
      <c r="G253" s="216"/>
      <c r="H253" s="216"/>
      <c r="I253" s="216"/>
      <c r="J253" s="216"/>
      <c r="K253" s="217"/>
      <c r="L253" s="218">
        <v>12318936.26</v>
      </c>
      <c r="M253" s="219"/>
      <c r="N253" s="219"/>
      <c r="O253" s="220"/>
    </row>
    <row r="254" spans="1:16" ht="12" customHeight="1" x14ac:dyDescent="0.2">
      <c r="D254" s="187" t="s">
        <v>315</v>
      </c>
      <c r="E254" s="188"/>
      <c r="F254" s="188"/>
      <c r="G254" s="188"/>
      <c r="H254" s="188"/>
      <c r="I254" s="188"/>
      <c r="J254" s="188"/>
      <c r="K254" s="189"/>
      <c r="L254" s="184">
        <v>0</v>
      </c>
      <c r="M254" s="185"/>
      <c r="N254" s="185"/>
      <c r="O254" s="186"/>
    </row>
    <row r="255" spans="1:16" ht="12" customHeight="1" x14ac:dyDescent="0.2">
      <c r="D255" s="221" t="s">
        <v>316</v>
      </c>
      <c r="E255" s="222"/>
      <c r="F255" s="222"/>
      <c r="G255" s="222"/>
      <c r="H255" s="222"/>
      <c r="I255" s="222"/>
      <c r="J255" s="222"/>
      <c r="K255" s="223"/>
      <c r="L255" s="184">
        <v>26.14</v>
      </c>
      <c r="M255" s="185"/>
      <c r="N255" s="185"/>
      <c r="O255" s="186"/>
    </row>
    <row r="256" spans="1:16" ht="12" customHeight="1" x14ac:dyDescent="0.2">
      <c r="D256" s="221" t="s">
        <v>317</v>
      </c>
      <c r="E256" s="222"/>
      <c r="F256" s="222"/>
      <c r="G256" s="222"/>
      <c r="H256" s="222"/>
      <c r="I256" s="222"/>
      <c r="J256" s="222"/>
      <c r="K256" s="223"/>
      <c r="L256" s="184">
        <v>0</v>
      </c>
      <c r="M256" s="185"/>
      <c r="N256" s="185"/>
      <c r="O256" s="186"/>
    </row>
    <row r="257" spans="4:15" ht="12" customHeight="1" x14ac:dyDescent="0.2">
      <c r="D257" s="187" t="s">
        <v>318</v>
      </c>
      <c r="E257" s="188"/>
      <c r="F257" s="188"/>
      <c r="G257" s="188"/>
      <c r="H257" s="188"/>
      <c r="I257" s="188"/>
      <c r="J257" s="188"/>
      <c r="K257" s="189"/>
      <c r="L257" s="184">
        <v>0</v>
      </c>
      <c r="M257" s="185"/>
      <c r="N257" s="185"/>
      <c r="O257" s="186"/>
    </row>
    <row r="258" spans="4:15" ht="12" customHeight="1" x14ac:dyDescent="0.2">
      <c r="D258" s="221" t="s">
        <v>319</v>
      </c>
      <c r="E258" s="222"/>
      <c r="F258" s="222"/>
      <c r="G258" s="222"/>
      <c r="H258" s="222"/>
      <c r="I258" s="222"/>
      <c r="J258" s="222"/>
      <c r="K258" s="223"/>
      <c r="L258" s="184">
        <v>0</v>
      </c>
      <c r="M258" s="185"/>
      <c r="N258" s="185"/>
      <c r="O258" s="186"/>
    </row>
    <row r="259" spans="4:15" ht="12" customHeight="1" x14ac:dyDescent="0.2">
      <c r="D259" s="221" t="s">
        <v>320</v>
      </c>
      <c r="E259" s="222"/>
      <c r="F259" s="222"/>
      <c r="G259" s="222"/>
      <c r="H259" s="222"/>
      <c r="I259" s="222"/>
      <c r="J259" s="222"/>
      <c r="K259" s="223"/>
      <c r="L259" s="184">
        <v>0</v>
      </c>
      <c r="M259" s="185"/>
      <c r="N259" s="185"/>
      <c r="O259" s="186"/>
    </row>
    <row r="260" spans="4:15" ht="12" customHeight="1" x14ac:dyDescent="0.2">
      <c r="D260" s="187" t="s">
        <v>321</v>
      </c>
      <c r="E260" s="188"/>
      <c r="F260" s="188"/>
      <c r="G260" s="188"/>
      <c r="H260" s="188"/>
      <c r="I260" s="188"/>
      <c r="J260" s="188"/>
      <c r="K260" s="189"/>
      <c r="L260" s="327">
        <f>SUM(L253:O259)</f>
        <v>12318962.4</v>
      </c>
      <c r="M260" s="328"/>
      <c r="N260" s="328"/>
      <c r="O260" s="329"/>
    </row>
    <row r="261" spans="4:15" ht="12" customHeight="1" x14ac:dyDescent="0.2">
      <c r="D261" s="142"/>
      <c r="E261" s="142"/>
      <c r="F261" s="142"/>
      <c r="G261" s="142"/>
      <c r="H261" s="142"/>
      <c r="I261" s="142"/>
      <c r="J261" s="142"/>
      <c r="K261" s="142"/>
      <c r="L261" s="143"/>
      <c r="M261" s="144"/>
      <c r="N261" s="144"/>
      <c r="O261" s="144"/>
    </row>
    <row r="263" spans="4:15" ht="12" customHeight="1" x14ac:dyDescent="0.2">
      <c r="F263" s="213" t="s">
        <v>322</v>
      </c>
      <c r="G263" s="213"/>
      <c r="H263" s="213"/>
      <c r="I263" s="213"/>
      <c r="J263" s="213"/>
      <c r="K263" s="213"/>
      <c r="L263" s="213"/>
      <c r="M263" s="213"/>
    </row>
    <row r="264" spans="4:15" ht="12" customHeight="1" x14ac:dyDescent="0.2">
      <c r="F264" s="214" t="str">
        <f>+F252</f>
        <v>Periodo del 01 de Enero al 31 de Diciembre de  2023.</v>
      </c>
      <c r="G264" s="214"/>
      <c r="H264" s="214"/>
      <c r="I264" s="214"/>
      <c r="J264" s="214"/>
      <c r="K264" s="214"/>
      <c r="L264" s="214"/>
      <c r="M264" s="214"/>
    </row>
    <row r="265" spans="4:15" ht="12" customHeight="1" x14ac:dyDescent="0.2">
      <c r="D265" s="215" t="s">
        <v>323</v>
      </c>
      <c r="E265" s="216"/>
      <c r="F265" s="216"/>
      <c r="G265" s="216"/>
      <c r="H265" s="216"/>
      <c r="I265" s="216"/>
      <c r="J265" s="216"/>
      <c r="K265" s="217"/>
      <c r="L265" s="218">
        <v>12200170.07</v>
      </c>
      <c r="M265" s="219"/>
      <c r="N265" s="219"/>
      <c r="O265" s="220"/>
    </row>
    <row r="266" spans="4:15" ht="12" customHeight="1" x14ac:dyDescent="0.2">
      <c r="D266" s="187" t="s">
        <v>324</v>
      </c>
      <c r="E266" s="188"/>
      <c r="F266" s="188"/>
      <c r="G266" s="188"/>
      <c r="H266" s="188"/>
      <c r="I266" s="188"/>
      <c r="J266" s="188"/>
      <c r="K266" s="189"/>
      <c r="L266" s="184">
        <f>+L267+L268+L269+L270+L271+L272+L273+L274+L275+L276</f>
        <v>0</v>
      </c>
      <c r="M266" s="185"/>
      <c r="N266" s="185"/>
      <c r="O266" s="186"/>
    </row>
    <row r="267" spans="4:15" ht="12" customHeight="1" x14ac:dyDescent="0.2">
      <c r="D267" s="181" t="s">
        <v>325</v>
      </c>
      <c r="E267" s="182"/>
      <c r="F267" s="182"/>
      <c r="G267" s="182"/>
      <c r="H267" s="182"/>
      <c r="I267" s="182"/>
      <c r="J267" s="182"/>
      <c r="K267" s="183"/>
      <c r="L267" s="184">
        <v>0</v>
      </c>
      <c r="M267" s="185"/>
      <c r="N267" s="185"/>
      <c r="O267" s="186"/>
    </row>
    <row r="268" spans="4:15" ht="12" customHeight="1" x14ac:dyDescent="0.2">
      <c r="D268" s="181" t="s">
        <v>326</v>
      </c>
      <c r="E268" s="182"/>
      <c r="F268" s="182"/>
      <c r="G268" s="182"/>
      <c r="H268" s="182"/>
      <c r="I268" s="182"/>
      <c r="J268" s="182"/>
      <c r="K268" s="183"/>
      <c r="L268" s="184">
        <v>0</v>
      </c>
      <c r="M268" s="185"/>
      <c r="N268" s="185"/>
      <c r="O268" s="186"/>
    </row>
    <row r="269" spans="4:15" ht="12" customHeight="1" x14ac:dyDescent="0.2">
      <c r="D269" s="181" t="s">
        <v>327</v>
      </c>
      <c r="E269" s="182"/>
      <c r="F269" s="182"/>
      <c r="G269" s="182"/>
      <c r="H269" s="182"/>
      <c r="I269" s="182"/>
      <c r="J269" s="182"/>
      <c r="K269" s="183"/>
      <c r="L269" s="184">
        <v>0</v>
      </c>
      <c r="M269" s="185"/>
      <c r="N269" s="185"/>
      <c r="O269" s="186"/>
    </row>
    <row r="270" spans="4:15" ht="12" customHeight="1" x14ac:dyDescent="0.2">
      <c r="D270" s="181" t="s">
        <v>328</v>
      </c>
      <c r="E270" s="182"/>
      <c r="F270" s="182"/>
      <c r="G270" s="182"/>
      <c r="H270" s="182"/>
      <c r="I270" s="182"/>
      <c r="J270" s="182"/>
      <c r="K270" s="183"/>
      <c r="L270" s="184">
        <v>0</v>
      </c>
      <c r="M270" s="185"/>
      <c r="N270" s="185"/>
      <c r="O270" s="186"/>
    </row>
    <row r="271" spans="4:15" ht="12" customHeight="1" x14ac:dyDescent="0.2">
      <c r="D271" s="181" t="s">
        <v>329</v>
      </c>
      <c r="E271" s="182"/>
      <c r="F271" s="182"/>
      <c r="G271" s="182"/>
      <c r="H271" s="182"/>
      <c r="I271" s="182"/>
      <c r="J271" s="182"/>
      <c r="K271" s="183"/>
      <c r="L271" s="184">
        <v>0</v>
      </c>
      <c r="M271" s="185"/>
      <c r="N271" s="185"/>
      <c r="O271" s="186"/>
    </row>
    <row r="272" spans="4:15" ht="12" customHeight="1" x14ac:dyDescent="0.2">
      <c r="D272" s="181" t="s">
        <v>330</v>
      </c>
      <c r="E272" s="182"/>
      <c r="F272" s="182"/>
      <c r="G272" s="182"/>
      <c r="H272" s="182"/>
      <c r="I272" s="182"/>
      <c r="J272" s="182"/>
      <c r="K272" s="183"/>
      <c r="L272" s="184">
        <v>0</v>
      </c>
      <c r="M272" s="185"/>
      <c r="N272" s="185"/>
      <c r="O272" s="186"/>
    </row>
    <row r="273" spans="1:16" ht="12" customHeight="1" x14ac:dyDescent="0.2">
      <c r="D273" s="181" t="s">
        <v>331</v>
      </c>
      <c r="E273" s="182"/>
      <c r="F273" s="182"/>
      <c r="G273" s="182"/>
      <c r="H273" s="182"/>
      <c r="I273" s="182"/>
      <c r="J273" s="182"/>
      <c r="K273" s="183"/>
      <c r="L273" s="184">
        <v>0</v>
      </c>
      <c r="M273" s="185"/>
      <c r="N273" s="185"/>
      <c r="O273" s="186"/>
    </row>
    <row r="274" spans="1:16" ht="12" customHeight="1" x14ac:dyDescent="0.2">
      <c r="D274" s="181" t="s">
        <v>332</v>
      </c>
      <c r="E274" s="182"/>
      <c r="F274" s="182"/>
      <c r="G274" s="182"/>
      <c r="H274" s="182"/>
      <c r="I274" s="182"/>
      <c r="J274" s="182"/>
      <c r="K274" s="183"/>
      <c r="L274" s="184">
        <v>0</v>
      </c>
      <c r="M274" s="185"/>
      <c r="N274" s="185"/>
      <c r="O274" s="186"/>
    </row>
    <row r="275" spans="1:16" ht="12" customHeight="1" x14ac:dyDescent="0.2">
      <c r="D275" s="181" t="s">
        <v>333</v>
      </c>
      <c r="E275" s="182"/>
      <c r="F275" s="182"/>
      <c r="G275" s="182"/>
      <c r="H275" s="182"/>
      <c r="I275" s="182"/>
      <c r="J275" s="182"/>
      <c r="K275" s="183"/>
      <c r="L275" s="184">
        <v>0</v>
      </c>
      <c r="M275" s="185"/>
      <c r="N275" s="185"/>
      <c r="O275" s="186"/>
    </row>
    <row r="276" spans="1:16" ht="12" customHeight="1" x14ac:dyDescent="0.2">
      <c r="D276" s="181" t="s">
        <v>334</v>
      </c>
      <c r="E276" s="182"/>
      <c r="F276" s="182"/>
      <c r="G276" s="182"/>
      <c r="H276" s="182"/>
      <c r="I276" s="182"/>
      <c r="J276" s="182"/>
      <c r="K276" s="183"/>
      <c r="L276" s="184">
        <v>0</v>
      </c>
      <c r="M276" s="185"/>
      <c r="N276" s="185"/>
      <c r="O276" s="186"/>
    </row>
    <row r="277" spans="1:16" ht="12" customHeight="1" x14ac:dyDescent="0.2">
      <c r="D277" s="187" t="s">
        <v>335</v>
      </c>
      <c r="E277" s="188"/>
      <c r="F277" s="188"/>
      <c r="G277" s="188"/>
      <c r="H277" s="188"/>
      <c r="I277" s="188"/>
      <c r="J277" s="188"/>
      <c r="K277" s="189"/>
      <c r="L277" s="184">
        <f>SUM(L278:O280)</f>
        <v>145299.47</v>
      </c>
      <c r="M277" s="185"/>
      <c r="N277" s="185"/>
      <c r="O277" s="186"/>
    </row>
    <row r="278" spans="1:16" ht="12" customHeight="1" x14ac:dyDescent="0.2">
      <c r="D278" s="181" t="s">
        <v>336</v>
      </c>
      <c r="E278" s="182"/>
      <c r="F278" s="182"/>
      <c r="G278" s="182"/>
      <c r="H278" s="182"/>
      <c r="I278" s="182"/>
      <c r="J278" s="182"/>
      <c r="K278" s="183"/>
      <c r="L278" s="184">
        <v>145230.6</v>
      </c>
      <c r="M278" s="185"/>
      <c r="N278" s="185"/>
      <c r="O278" s="186"/>
    </row>
    <row r="279" spans="1:16" ht="12" customHeight="1" x14ac:dyDescent="0.2">
      <c r="D279" s="181" t="s">
        <v>337</v>
      </c>
      <c r="E279" s="182"/>
      <c r="F279" s="182"/>
      <c r="G279" s="182"/>
      <c r="H279" s="182"/>
      <c r="I279" s="182"/>
      <c r="J279" s="182"/>
      <c r="K279" s="183"/>
      <c r="L279" s="184">
        <v>0</v>
      </c>
      <c r="M279" s="185"/>
      <c r="N279" s="185"/>
      <c r="O279" s="186"/>
    </row>
    <row r="280" spans="1:16" ht="12" customHeight="1" x14ac:dyDescent="0.2">
      <c r="D280" s="181" t="s">
        <v>338</v>
      </c>
      <c r="E280" s="182"/>
      <c r="F280" s="182"/>
      <c r="G280" s="182"/>
      <c r="H280" s="182"/>
      <c r="I280" s="182"/>
      <c r="J280" s="182"/>
      <c r="K280" s="183"/>
      <c r="L280" s="184">
        <v>68.87</v>
      </c>
      <c r="M280" s="185"/>
      <c r="N280" s="185"/>
      <c r="O280" s="186"/>
    </row>
    <row r="281" spans="1:16" ht="12" customHeight="1" x14ac:dyDescent="0.2">
      <c r="D281" s="187" t="s">
        <v>339</v>
      </c>
      <c r="E281" s="188"/>
      <c r="F281" s="188"/>
      <c r="G281" s="188"/>
      <c r="H281" s="188"/>
      <c r="I281" s="188"/>
      <c r="J281" s="188"/>
      <c r="K281" s="189"/>
      <c r="L281" s="184">
        <f>+L265-L266+L277</f>
        <v>12345469.540000001</v>
      </c>
      <c r="M281" s="185"/>
      <c r="N281" s="185"/>
      <c r="O281" s="186"/>
    </row>
    <row r="282" spans="1:16" ht="12" customHeight="1" x14ac:dyDescent="0.2">
      <c r="E282" s="108"/>
      <c r="F282" s="108"/>
      <c r="G282" s="108"/>
      <c r="H282" s="108"/>
      <c r="I282" s="108"/>
      <c r="J282" s="108"/>
      <c r="K282" s="108"/>
      <c r="L282" s="108"/>
      <c r="M282" s="108"/>
      <c r="N282" s="108"/>
    </row>
    <row r="283" spans="1:16" ht="12" customHeight="1" x14ac:dyDescent="0.2">
      <c r="A283" s="285" t="s">
        <v>21</v>
      </c>
      <c r="B283" s="285"/>
      <c r="C283" s="285"/>
      <c r="D283" s="285"/>
      <c r="E283" s="285"/>
      <c r="F283" s="285"/>
      <c r="G283" s="285"/>
      <c r="H283" s="285"/>
      <c r="I283" s="285"/>
      <c r="J283" s="285"/>
      <c r="K283" s="285"/>
      <c r="L283" s="285"/>
      <c r="M283" s="285"/>
      <c r="N283" s="285"/>
      <c r="O283" s="285"/>
      <c r="P283" s="285"/>
    </row>
    <row r="284" spans="1:16" ht="12" customHeight="1" x14ac:dyDescent="0.2">
      <c r="A284" s="45"/>
      <c r="E284" s="43"/>
      <c r="F284" s="43"/>
      <c r="G284" s="43"/>
      <c r="H284" s="43"/>
      <c r="I284" s="43"/>
      <c r="J284" s="43"/>
      <c r="K284" s="43"/>
      <c r="L284" s="43"/>
      <c r="M284" s="43"/>
      <c r="N284" s="43"/>
    </row>
    <row r="285" spans="1:16" ht="12" customHeight="1" x14ac:dyDescent="0.2">
      <c r="B285" s="325" t="s">
        <v>202</v>
      </c>
      <c r="C285" s="325"/>
      <c r="D285" s="325"/>
      <c r="E285" s="325"/>
      <c r="F285" s="325"/>
      <c r="G285" s="325"/>
      <c r="H285" s="325"/>
      <c r="I285" s="325"/>
      <c r="J285" s="325"/>
      <c r="K285" s="325"/>
      <c r="L285" s="325"/>
      <c r="M285" s="325"/>
      <c r="N285" s="325"/>
      <c r="O285" s="325"/>
      <c r="P285" s="325"/>
    </row>
    <row r="286" spans="1:16" x14ac:dyDescent="0.2">
      <c r="B286" s="325"/>
      <c r="C286" s="325"/>
      <c r="D286" s="325"/>
      <c r="E286" s="325"/>
      <c r="F286" s="325"/>
      <c r="G286" s="325"/>
      <c r="H286" s="325"/>
      <c r="I286" s="325"/>
      <c r="J286" s="325"/>
      <c r="K286" s="325"/>
      <c r="L286" s="325"/>
      <c r="M286" s="325"/>
      <c r="N286" s="325"/>
      <c r="O286" s="325"/>
      <c r="P286" s="325"/>
    </row>
    <row r="287" spans="1:16" x14ac:dyDescent="0.2">
      <c r="B287" s="325"/>
      <c r="C287" s="325"/>
      <c r="D287" s="325"/>
      <c r="E287" s="325"/>
      <c r="F287" s="325"/>
      <c r="G287" s="325"/>
      <c r="H287" s="325"/>
      <c r="I287" s="325"/>
      <c r="J287" s="325"/>
      <c r="K287" s="325"/>
      <c r="L287" s="325"/>
      <c r="M287" s="325"/>
      <c r="N287" s="325"/>
      <c r="O287" s="325"/>
      <c r="P287" s="325"/>
    </row>
    <row r="288" spans="1:16" x14ac:dyDescent="0.2">
      <c r="B288" s="109"/>
      <c r="C288" s="109"/>
      <c r="D288" s="109"/>
      <c r="E288" s="110"/>
      <c r="F288" s="110"/>
      <c r="G288" s="110"/>
      <c r="H288" s="110"/>
      <c r="I288" s="110"/>
      <c r="J288" s="110"/>
      <c r="K288" s="110"/>
      <c r="L288" s="110"/>
      <c r="M288" s="110"/>
      <c r="N288" s="110"/>
      <c r="O288" s="109"/>
      <c r="P288" s="109"/>
    </row>
    <row r="289" spans="1:16" ht="12" customHeight="1" x14ac:dyDescent="0.2">
      <c r="B289" s="69" t="s">
        <v>22</v>
      </c>
      <c r="E289" s="109"/>
      <c r="F289" s="109"/>
      <c r="G289" s="109"/>
      <c r="H289" s="109"/>
      <c r="I289" s="109"/>
      <c r="J289" s="109"/>
      <c r="K289" s="109"/>
      <c r="L289" s="109"/>
      <c r="M289" s="109"/>
      <c r="N289" s="109"/>
    </row>
    <row r="290" spans="1:16" ht="12" customHeight="1" x14ac:dyDescent="0.2">
      <c r="B290" s="69"/>
    </row>
    <row r="291" spans="1:16" ht="12" customHeight="1" x14ac:dyDescent="0.2">
      <c r="B291" s="45" t="s">
        <v>23</v>
      </c>
    </row>
    <row r="292" spans="1:16" ht="12" customHeight="1" x14ac:dyDescent="0.2">
      <c r="A292" s="45"/>
    </row>
    <row r="293" spans="1:16" ht="12" customHeight="1" x14ac:dyDescent="0.2">
      <c r="B293" s="102"/>
      <c r="C293" s="111" t="s">
        <v>24</v>
      </c>
      <c r="D293" s="102"/>
      <c r="E293" s="102"/>
      <c r="F293" s="102"/>
      <c r="G293" s="102"/>
      <c r="H293" s="102"/>
      <c r="I293" s="102"/>
      <c r="J293" s="102"/>
      <c r="K293" s="102"/>
      <c r="L293" s="102"/>
      <c r="M293" s="102"/>
      <c r="N293" s="102"/>
      <c r="O293" s="102"/>
      <c r="P293" s="102"/>
    </row>
    <row r="294" spans="1:16" s="53" customFormat="1" ht="11.25" customHeight="1" x14ac:dyDescent="0.2">
      <c r="A294" s="61"/>
      <c r="B294" s="40"/>
      <c r="C294" s="40"/>
      <c r="D294" s="39" t="s">
        <v>25</v>
      </c>
      <c r="E294" s="102"/>
      <c r="F294" s="102"/>
      <c r="G294" s="102"/>
      <c r="H294" s="102"/>
      <c r="I294" s="102"/>
      <c r="J294" s="102"/>
      <c r="K294" s="102"/>
      <c r="L294" s="102"/>
      <c r="M294" s="102"/>
      <c r="N294" s="102"/>
      <c r="O294" s="40"/>
      <c r="P294" s="40"/>
    </row>
    <row r="295" spans="1:16" s="53" customFormat="1" ht="12" customHeight="1" x14ac:dyDescent="0.2">
      <c r="B295" s="40"/>
      <c r="C295" s="40"/>
      <c r="D295" s="39" t="s">
        <v>26</v>
      </c>
      <c r="E295" s="102"/>
      <c r="F295" s="102"/>
      <c r="G295" s="102"/>
      <c r="H295" s="102"/>
      <c r="I295" s="102"/>
      <c r="J295" s="102"/>
      <c r="K295" s="102"/>
      <c r="L295" s="102"/>
      <c r="M295" s="102"/>
      <c r="N295" s="102"/>
      <c r="O295" s="40"/>
      <c r="P295" s="40"/>
    </row>
    <row r="296" spans="1:16" s="53" customFormat="1" ht="12" customHeight="1" x14ac:dyDescent="0.2">
      <c r="B296" s="40"/>
      <c r="C296" s="40"/>
      <c r="D296" s="39" t="s">
        <v>3</v>
      </c>
      <c r="E296" s="112"/>
      <c r="F296" s="102"/>
      <c r="G296" s="102"/>
      <c r="H296" s="102"/>
      <c r="I296" s="102"/>
      <c r="J296" s="102"/>
      <c r="K296" s="102"/>
      <c r="L296" s="102"/>
      <c r="M296" s="102"/>
      <c r="N296" s="102"/>
      <c r="O296" s="40"/>
      <c r="P296" s="40"/>
    </row>
    <row r="297" spans="1:16" s="53" customFormat="1" ht="12" customHeight="1" x14ac:dyDescent="0.2">
      <c r="B297" s="40"/>
      <c r="C297" s="40"/>
      <c r="D297" s="160" t="s">
        <v>436</v>
      </c>
      <c r="E297" s="112" t="s">
        <v>438</v>
      </c>
      <c r="F297" s="102"/>
      <c r="G297" s="102"/>
      <c r="H297" s="102"/>
      <c r="I297" s="102"/>
      <c r="J297" s="102"/>
      <c r="K297" s="102"/>
      <c r="L297" s="102"/>
      <c r="M297" s="102"/>
      <c r="N297" s="102"/>
      <c r="O297" s="40"/>
      <c r="P297" s="40"/>
    </row>
    <row r="298" spans="1:16" s="53" customFormat="1" ht="12" customHeight="1" x14ac:dyDescent="0.2">
      <c r="B298" s="40"/>
      <c r="C298" s="40"/>
      <c r="D298" s="112" t="s">
        <v>437</v>
      </c>
      <c r="E298" s="102"/>
      <c r="F298" s="102"/>
      <c r="G298" s="102"/>
      <c r="H298" s="102"/>
      <c r="I298" s="102"/>
      <c r="J298" s="102"/>
      <c r="K298" s="102"/>
      <c r="L298" s="102"/>
      <c r="M298" s="102"/>
      <c r="N298" s="102"/>
      <c r="O298" s="40"/>
      <c r="P298" s="40"/>
    </row>
    <row r="299" spans="1:16" s="53" customFormat="1" ht="12" customHeight="1" x14ac:dyDescent="0.2">
      <c r="B299" s="40"/>
      <c r="C299" s="40"/>
      <c r="D299" s="112" t="s">
        <v>27</v>
      </c>
      <c r="E299" s="112"/>
      <c r="F299" s="112"/>
      <c r="G299" s="112"/>
      <c r="H299" s="102"/>
      <c r="I299" s="102"/>
      <c r="J299" s="102"/>
      <c r="K299" s="102"/>
      <c r="L299" s="102"/>
      <c r="M299" s="102"/>
      <c r="N299" s="102"/>
      <c r="O299" s="40"/>
      <c r="P299" s="40"/>
    </row>
    <row r="300" spans="1:16" s="53" customFormat="1" ht="12" customHeight="1" x14ac:dyDescent="0.2">
      <c r="B300" s="40"/>
      <c r="C300" s="40"/>
      <c r="D300" s="40" t="s">
        <v>4</v>
      </c>
      <c r="E300" s="112"/>
      <c r="F300" s="102"/>
      <c r="G300" s="102"/>
      <c r="H300" s="102"/>
      <c r="I300" s="102"/>
      <c r="J300" s="102"/>
      <c r="K300" s="102"/>
      <c r="L300" s="102"/>
      <c r="M300" s="102"/>
      <c r="N300" s="102"/>
      <c r="O300" s="40"/>
      <c r="P300" s="40"/>
    </row>
    <row r="301" spans="1:16" ht="12" customHeight="1" x14ac:dyDescent="0.2">
      <c r="E301" s="98"/>
      <c r="F301" s="98"/>
      <c r="G301" s="98"/>
      <c r="H301" s="98"/>
      <c r="I301" s="98"/>
      <c r="J301" s="98"/>
      <c r="K301" s="98"/>
      <c r="L301" s="99"/>
      <c r="M301" s="99"/>
      <c r="N301" s="99"/>
    </row>
    <row r="302" spans="1:16" ht="12" customHeight="1" x14ac:dyDescent="0.2">
      <c r="B302" s="102"/>
      <c r="C302" s="112" t="s">
        <v>28</v>
      </c>
      <c r="D302" s="102"/>
      <c r="E302" s="102"/>
      <c r="F302" s="102"/>
      <c r="G302" s="102"/>
      <c r="H302" s="102"/>
      <c r="I302" s="102"/>
      <c r="J302" s="102"/>
      <c r="K302" s="102"/>
      <c r="L302" s="102"/>
      <c r="M302" s="102"/>
      <c r="N302" s="102"/>
      <c r="O302" s="102"/>
      <c r="P302" s="102"/>
    </row>
    <row r="303" spans="1:16" ht="6" customHeight="1" x14ac:dyDescent="0.2">
      <c r="B303" s="102"/>
      <c r="C303" s="112"/>
      <c r="D303" s="102"/>
      <c r="E303" s="102"/>
      <c r="F303" s="102"/>
      <c r="G303" s="102"/>
      <c r="H303" s="102"/>
      <c r="I303" s="102"/>
      <c r="J303" s="102"/>
      <c r="K303" s="102"/>
      <c r="L303" s="102"/>
      <c r="M303" s="102"/>
      <c r="N303" s="102"/>
      <c r="O303" s="102"/>
      <c r="P303" s="102"/>
    </row>
    <row r="304" spans="1:16" s="53" customFormat="1" ht="12" customHeight="1" x14ac:dyDescent="0.2">
      <c r="B304" s="40"/>
      <c r="C304" s="40"/>
      <c r="D304" s="40" t="s">
        <v>352</v>
      </c>
      <c r="E304" s="102"/>
      <c r="F304" s="102"/>
      <c r="G304" s="102"/>
      <c r="H304" s="102"/>
      <c r="I304" s="102"/>
      <c r="J304" s="102"/>
      <c r="K304" s="102"/>
      <c r="L304" s="102"/>
      <c r="M304" s="102"/>
      <c r="N304" s="102"/>
      <c r="O304" s="40"/>
      <c r="P304" s="40"/>
    </row>
    <row r="305" spans="2:16" s="53" customFormat="1" ht="12" customHeight="1" x14ac:dyDescent="0.2">
      <c r="B305" s="40"/>
      <c r="C305" s="40"/>
      <c r="D305" s="40" t="s">
        <v>340</v>
      </c>
      <c r="E305" s="102"/>
      <c r="F305" s="102"/>
      <c r="G305" s="102"/>
      <c r="H305" s="102"/>
      <c r="I305" s="102"/>
      <c r="J305" s="102"/>
      <c r="K305" s="102"/>
      <c r="L305" s="102"/>
      <c r="M305" s="102"/>
      <c r="N305" s="102"/>
      <c r="O305" s="40"/>
      <c r="P305" s="40"/>
    </row>
    <row r="306" spans="2:16" s="53" customFormat="1" ht="12" customHeight="1" x14ac:dyDescent="0.2">
      <c r="B306" s="40"/>
      <c r="C306" s="40"/>
      <c r="D306" s="40" t="s">
        <v>341</v>
      </c>
      <c r="E306" s="102"/>
      <c r="F306" s="102"/>
      <c r="G306" s="102"/>
      <c r="H306" s="102"/>
      <c r="I306" s="102"/>
      <c r="J306" s="102"/>
      <c r="K306" s="102"/>
      <c r="L306" s="102"/>
      <c r="M306" s="102"/>
      <c r="N306" s="102"/>
      <c r="O306" s="40"/>
      <c r="P306" s="40"/>
    </row>
    <row r="307" spans="2:16" s="53" customFormat="1" ht="12" customHeight="1" x14ac:dyDescent="0.2">
      <c r="B307" s="40"/>
      <c r="C307" s="40"/>
      <c r="D307" s="40" t="s">
        <v>342</v>
      </c>
      <c r="E307" s="102"/>
      <c r="F307" s="102"/>
      <c r="G307" s="102"/>
      <c r="H307" s="102"/>
      <c r="I307" s="102"/>
      <c r="J307" s="102"/>
      <c r="K307" s="102"/>
      <c r="L307" s="102"/>
      <c r="M307" s="102"/>
      <c r="N307" s="102"/>
      <c r="O307" s="40"/>
      <c r="P307" s="40"/>
    </row>
    <row r="308" spans="2:16" s="53" customFormat="1" ht="12" customHeight="1" x14ac:dyDescent="0.2">
      <c r="B308" s="40"/>
      <c r="C308" s="40"/>
      <c r="D308" s="40" t="s">
        <v>343</v>
      </c>
      <c r="E308" s="102"/>
      <c r="F308" s="102"/>
      <c r="G308" s="102"/>
      <c r="H308" s="102"/>
      <c r="I308" s="102"/>
      <c r="J308" s="102"/>
      <c r="K308" s="102"/>
      <c r="L308" s="102"/>
      <c r="M308" s="102"/>
      <c r="N308" s="102"/>
      <c r="O308" s="40"/>
      <c r="P308" s="40"/>
    </row>
    <row r="309" spans="2:16" s="106" customFormat="1" ht="6" customHeight="1" x14ac:dyDescent="0.2">
      <c r="B309" s="102"/>
      <c r="C309" s="102"/>
      <c r="D309" s="102"/>
      <c r="E309" s="40"/>
      <c r="F309" s="40"/>
      <c r="G309" s="40"/>
      <c r="H309" s="40"/>
      <c r="I309" s="40"/>
      <c r="J309" s="40"/>
      <c r="K309" s="40"/>
      <c r="L309" s="40"/>
      <c r="M309" s="40"/>
      <c r="N309" s="40"/>
      <c r="O309" s="102"/>
      <c r="P309" s="102"/>
    </row>
    <row r="310" spans="2:16" s="53" customFormat="1" ht="12" customHeight="1" x14ac:dyDescent="0.2">
      <c r="B310" s="40"/>
      <c r="C310" s="40"/>
      <c r="D310" s="40" t="s">
        <v>353</v>
      </c>
      <c r="E310" s="102"/>
      <c r="F310" s="102"/>
      <c r="G310" s="102"/>
      <c r="H310" s="102"/>
      <c r="I310" s="102"/>
      <c r="J310" s="102"/>
      <c r="K310" s="102"/>
      <c r="L310" s="102"/>
      <c r="M310" s="102"/>
      <c r="N310" s="102"/>
      <c r="O310" s="40"/>
      <c r="P310" s="40"/>
    </row>
    <row r="311" spans="2:16" s="53" customFormat="1" ht="12" customHeight="1" x14ac:dyDescent="0.2">
      <c r="B311" s="40"/>
      <c r="C311" s="40"/>
      <c r="D311" s="40" t="s">
        <v>344</v>
      </c>
      <c r="E311" s="102"/>
      <c r="F311" s="102"/>
      <c r="G311" s="102"/>
      <c r="H311" s="102"/>
      <c r="I311" s="102"/>
      <c r="J311" s="102"/>
      <c r="K311" s="102"/>
      <c r="L311" s="102"/>
      <c r="M311" s="102"/>
      <c r="N311" s="102"/>
      <c r="O311" s="40"/>
      <c r="P311" s="40"/>
    </row>
    <row r="312" spans="2:16" s="53" customFormat="1" ht="12" customHeight="1" x14ac:dyDescent="0.2">
      <c r="B312" s="40"/>
      <c r="C312" s="40"/>
      <c r="D312" s="40" t="s">
        <v>345</v>
      </c>
      <c r="E312" s="102"/>
      <c r="F312" s="102"/>
      <c r="G312" s="102"/>
      <c r="H312" s="102"/>
      <c r="I312" s="102"/>
      <c r="J312" s="102"/>
      <c r="K312" s="102"/>
      <c r="L312" s="102"/>
      <c r="M312" s="102"/>
      <c r="N312" s="102"/>
      <c r="O312" s="40"/>
      <c r="P312" s="40"/>
    </row>
    <row r="313" spans="2:16" s="53" customFormat="1" ht="12" customHeight="1" x14ac:dyDescent="0.2">
      <c r="B313" s="40"/>
      <c r="C313" s="40"/>
      <c r="D313" s="40" t="s">
        <v>346</v>
      </c>
      <c r="E313" s="102"/>
      <c r="F313" s="102"/>
      <c r="G313" s="102"/>
      <c r="H313" s="102"/>
      <c r="I313" s="102"/>
      <c r="J313" s="102"/>
      <c r="K313" s="102"/>
      <c r="L313" s="102"/>
      <c r="M313" s="102"/>
      <c r="N313" s="102"/>
      <c r="O313" s="40"/>
      <c r="P313" s="40"/>
    </row>
    <row r="314" spans="2:16" s="53" customFormat="1" ht="12" customHeight="1" x14ac:dyDescent="0.2">
      <c r="B314" s="40"/>
      <c r="C314" s="40"/>
      <c r="D314" s="40" t="s">
        <v>347</v>
      </c>
      <c r="E314" s="102"/>
      <c r="F314" s="102"/>
      <c r="G314" s="102"/>
      <c r="H314" s="102"/>
      <c r="I314" s="102"/>
      <c r="J314" s="102"/>
      <c r="K314" s="102"/>
      <c r="L314" s="102"/>
      <c r="M314" s="102"/>
      <c r="N314" s="102"/>
      <c r="O314" s="40"/>
      <c r="P314" s="40"/>
    </row>
    <row r="315" spans="2:16" s="53" customFormat="1" ht="12" customHeight="1" x14ac:dyDescent="0.2">
      <c r="B315" s="40"/>
      <c r="C315" s="40"/>
      <c r="D315" s="40" t="s">
        <v>348</v>
      </c>
      <c r="E315" s="102"/>
      <c r="F315" s="102"/>
      <c r="G315" s="102"/>
      <c r="H315" s="102"/>
      <c r="I315" s="102"/>
      <c r="J315" s="102"/>
      <c r="K315" s="102"/>
      <c r="L315" s="102"/>
      <c r="M315" s="102"/>
      <c r="N315" s="102"/>
      <c r="O315" s="40"/>
      <c r="P315" s="40"/>
    </row>
    <row r="316" spans="2:16" s="53" customFormat="1" ht="12" customHeight="1" x14ac:dyDescent="0.2">
      <c r="B316" s="40"/>
      <c r="C316" s="40"/>
      <c r="D316" s="40" t="s">
        <v>349</v>
      </c>
      <c r="E316" s="102"/>
      <c r="F316" s="102"/>
      <c r="G316" s="102"/>
      <c r="H316" s="102"/>
      <c r="I316" s="102"/>
      <c r="J316" s="102"/>
      <c r="K316" s="102"/>
      <c r="L316" s="102"/>
      <c r="M316" s="102"/>
      <c r="N316" s="102"/>
      <c r="O316" s="40"/>
      <c r="P316" s="40"/>
    </row>
    <row r="317" spans="2:16" s="53" customFormat="1" ht="12" customHeight="1" x14ac:dyDescent="0.2">
      <c r="B317" s="40"/>
      <c r="C317" s="40"/>
      <c r="D317" s="40" t="s">
        <v>350</v>
      </c>
      <c r="E317" s="102"/>
      <c r="F317" s="102"/>
      <c r="G317" s="102"/>
      <c r="H317" s="102"/>
      <c r="I317" s="102"/>
      <c r="J317" s="102"/>
      <c r="K317" s="102"/>
      <c r="L317" s="102"/>
      <c r="M317" s="102"/>
      <c r="N317" s="102"/>
      <c r="O317" s="40"/>
      <c r="P317" s="40"/>
    </row>
    <row r="318" spans="2:16" s="53" customFormat="1" ht="12" customHeight="1" x14ac:dyDescent="0.2">
      <c r="B318" s="40"/>
      <c r="C318" s="40"/>
      <c r="D318" s="40" t="s">
        <v>351</v>
      </c>
      <c r="E318" s="102"/>
      <c r="F318" s="102"/>
      <c r="G318" s="102"/>
      <c r="H318" s="102"/>
      <c r="I318" s="102"/>
      <c r="J318" s="102"/>
      <c r="K318" s="102"/>
      <c r="L318" s="102"/>
      <c r="M318" s="102"/>
      <c r="N318" s="102"/>
      <c r="O318" s="40"/>
      <c r="P318" s="40"/>
    </row>
    <row r="319" spans="2:16" s="53" customFormat="1" ht="12" customHeight="1" x14ac:dyDescent="0.2">
      <c r="B319" s="40"/>
      <c r="C319" s="40"/>
      <c r="D319" s="40"/>
      <c r="E319" s="102"/>
      <c r="F319" s="102"/>
      <c r="G319" s="102"/>
      <c r="H319" s="102"/>
      <c r="I319" s="102"/>
      <c r="J319" s="102"/>
      <c r="K319" s="102"/>
      <c r="L319" s="102"/>
      <c r="M319" s="102"/>
      <c r="N319" s="102"/>
      <c r="O319" s="40"/>
      <c r="P319" s="40"/>
    </row>
    <row r="320" spans="2:16" s="53" customFormat="1" ht="12" customHeight="1" x14ac:dyDescent="0.2">
      <c r="B320" s="322" t="s">
        <v>248</v>
      </c>
      <c r="C320" s="322"/>
      <c r="D320" s="322"/>
      <c r="E320" s="322"/>
      <c r="F320" s="322"/>
      <c r="G320" s="322"/>
      <c r="H320" s="322"/>
      <c r="I320" s="322"/>
      <c r="J320" s="322"/>
      <c r="K320" s="322"/>
      <c r="L320" s="322"/>
      <c r="M320" s="322"/>
      <c r="N320" s="322"/>
      <c r="O320" s="322"/>
      <c r="P320" s="322"/>
    </row>
    <row r="321" spans="1:16" ht="15" customHeight="1" x14ac:dyDescent="0.2">
      <c r="B321" s="102" t="s">
        <v>249</v>
      </c>
      <c r="C321" s="102"/>
      <c r="D321" s="102"/>
      <c r="E321" s="113"/>
      <c r="F321" s="113"/>
      <c r="G321" s="113"/>
      <c r="H321" s="113"/>
      <c r="I321" s="113"/>
      <c r="J321" s="113"/>
      <c r="K321" s="113"/>
      <c r="L321" s="113"/>
      <c r="M321" s="113"/>
      <c r="N321" s="113"/>
      <c r="O321" s="102"/>
      <c r="P321" s="102"/>
    </row>
    <row r="322" spans="1:16" s="106" customFormat="1" ht="15" customHeight="1" x14ac:dyDescent="0.2">
      <c r="B322" s="102"/>
      <c r="C322" s="102"/>
      <c r="D322" s="102"/>
      <c r="E322" s="102"/>
      <c r="F322" s="102"/>
      <c r="G322" s="102"/>
      <c r="H322" s="102"/>
      <c r="I322" s="102"/>
      <c r="J322" s="102"/>
      <c r="K322" s="102"/>
      <c r="L322" s="102"/>
      <c r="M322" s="102"/>
      <c r="N322" s="102"/>
      <c r="O322" s="102"/>
      <c r="P322" s="102"/>
    </row>
    <row r="323" spans="1:16" s="53" customFormat="1" ht="15" customHeight="1" x14ac:dyDescent="0.2">
      <c r="B323" s="54" t="s">
        <v>54</v>
      </c>
      <c r="C323" s="322" t="s">
        <v>51</v>
      </c>
      <c r="D323" s="322"/>
      <c r="E323" s="322"/>
      <c r="F323" s="322"/>
      <c r="G323" s="322"/>
      <c r="H323" s="322"/>
      <c r="I323" s="322"/>
      <c r="J323" s="322"/>
      <c r="K323" s="322"/>
      <c r="L323" s="322"/>
      <c r="M323" s="322"/>
      <c r="N323" s="322"/>
      <c r="O323" s="322"/>
      <c r="P323" s="322"/>
    </row>
    <row r="324" spans="1:16" s="106" customFormat="1" ht="6" customHeight="1" x14ac:dyDescent="0.2">
      <c r="B324" s="112"/>
      <c r="C324" s="102"/>
      <c r="D324" s="102"/>
      <c r="E324" s="113"/>
      <c r="F324" s="113"/>
      <c r="G324" s="113"/>
      <c r="H324" s="113"/>
      <c r="I324" s="113"/>
      <c r="J324" s="113"/>
      <c r="K324" s="113"/>
      <c r="L324" s="113"/>
      <c r="M324" s="113"/>
      <c r="N324" s="113"/>
      <c r="O324" s="102"/>
      <c r="P324" s="102"/>
    </row>
    <row r="325" spans="1:16" s="53" customFormat="1" ht="12" customHeight="1" x14ac:dyDescent="0.2">
      <c r="B325" s="39" t="s">
        <v>53</v>
      </c>
      <c r="C325" s="40" t="s">
        <v>52</v>
      </c>
      <c r="D325" s="40"/>
      <c r="E325" s="102"/>
      <c r="F325" s="102"/>
      <c r="G325" s="102"/>
      <c r="H325" s="102"/>
      <c r="I325" s="102"/>
      <c r="J325" s="102"/>
      <c r="K325" s="102"/>
      <c r="L325" s="102"/>
      <c r="M325" s="102"/>
      <c r="N325" s="102"/>
      <c r="O325" s="40"/>
      <c r="P325" s="40"/>
    </row>
    <row r="326" spans="1:16" s="106" customFormat="1" ht="6" customHeight="1" x14ac:dyDescent="0.2">
      <c r="B326" s="112"/>
      <c r="C326" s="102"/>
      <c r="D326" s="102"/>
      <c r="E326" s="40"/>
      <c r="F326" s="40"/>
      <c r="G326" s="40"/>
      <c r="H326" s="40"/>
      <c r="I326" s="40"/>
      <c r="J326" s="40"/>
      <c r="K326" s="40"/>
      <c r="L326" s="40"/>
      <c r="M326" s="40"/>
      <c r="N326" s="40"/>
      <c r="O326" s="102"/>
      <c r="P326" s="102"/>
    </row>
    <row r="327" spans="1:16" s="53" customFormat="1" ht="12" customHeight="1" x14ac:dyDescent="0.2">
      <c r="B327" s="39" t="s">
        <v>56</v>
      </c>
      <c r="C327" s="40" t="s">
        <v>55</v>
      </c>
      <c r="D327" s="40"/>
      <c r="E327" s="102"/>
      <c r="F327" s="102"/>
      <c r="G327" s="102"/>
      <c r="H327" s="102"/>
      <c r="I327" s="102"/>
      <c r="J327" s="102"/>
      <c r="K327" s="102"/>
      <c r="L327" s="102"/>
      <c r="M327" s="102"/>
      <c r="N327" s="102"/>
      <c r="O327" s="40"/>
      <c r="P327" s="40"/>
    </row>
    <row r="328" spans="1:16" s="106" customFormat="1" ht="12" customHeight="1" x14ac:dyDescent="0.2">
      <c r="B328" s="102"/>
      <c r="C328" s="102"/>
      <c r="D328" s="102"/>
      <c r="E328" s="40"/>
      <c r="F328" s="40"/>
      <c r="G328" s="40"/>
      <c r="H328" s="40"/>
      <c r="I328" s="40"/>
      <c r="J328" s="40"/>
      <c r="K328" s="40"/>
      <c r="L328" s="40"/>
      <c r="M328" s="40"/>
      <c r="N328" s="40"/>
      <c r="O328" s="102"/>
      <c r="P328" s="102"/>
    </row>
    <row r="329" spans="1:16" ht="12" customHeight="1" x14ac:dyDescent="0.2">
      <c r="B329" s="40">
        <v>4</v>
      </c>
      <c r="C329" s="102" t="s">
        <v>434</v>
      </c>
      <c r="D329" s="102"/>
      <c r="E329" s="102"/>
      <c r="F329" s="102"/>
      <c r="G329" s="102"/>
      <c r="H329" s="102"/>
      <c r="I329" s="102"/>
      <c r="J329" s="102"/>
      <c r="K329" s="102"/>
      <c r="L329" s="102"/>
      <c r="M329" s="102"/>
      <c r="N329" s="102"/>
      <c r="O329" s="102"/>
      <c r="P329" s="102"/>
    </row>
    <row r="330" spans="1:16" ht="12" customHeight="1" x14ac:dyDescent="0.2">
      <c r="C330" s="35" t="s">
        <v>435</v>
      </c>
      <c r="E330" s="114"/>
      <c r="F330" s="114"/>
      <c r="G330" s="114"/>
      <c r="H330" s="114"/>
      <c r="I330" s="114"/>
      <c r="J330" s="114"/>
      <c r="K330" s="114"/>
      <c r="L330" s="114"/>
      <c r="M330" s="114"/>
      <c r="N330" s="114"/>
    </row>
    <row r="332" spans="1:16" ht="12" customHeight="1" x14ac:dyDescent="0.2">
      <c r="A332" s="285" t="s">
        <v>29</v>
      </c>
      <c r="B332" s="285"/>
      <c r="C332" s="285"/>
      <c r="D332" s="285"/>
      <c r="E332" s="285"/>
      <c r="F332" s="285"/>
      <c r="G332" s="285"/>
      <c r="H332" s="285"/>
      <c r="I332" s="285"/>
      <c r="J332" s="285"/>
      <c r="K332" s="285"/>
      <c r="L332" s="285"/>
      <c r="M332" s="285"/>
      <c r="N332" s="285"/>
      <c r="O332" s="285"/>
      <c r="P332" s="285"/>
    </row>
    <row r="333" spans="1:16" ht="12" customHeight="1" x14ac:dyDescent="0.2">
      <c r="A333" s="43"/>
      <c r="B333" s="43"/>
      <c r="C333" s="43"/>
      <c r="D333" s="43"/>
      <c r="E333" s="43"/>
      <c r="F333" s="43"/>
      <c r="G333" s="43"/>
      <c r="H333" s="43"/>
      <c r="I333" s="43"/>
      <c r="J333" s="43"/>
      <c r="K333" s="43"/>
      <c r="L333" s="43"/>
      <c r="M333" s="43"/>
      <c r="N333" s="43"/>
      <c r="O333" s="43"/>
      <c r="P333" s="43"/>
    </row>
    <row r="334" spans="1:16" ht="12" customHeight="1" x14ac:dyDescent="0.2">
      <c r="B334" s="45" t="s">
        <v>54</v>
      </c>
      <c r="C334" s="89" t="s">
        <v>61</v>
      </c>
      <c r="E334" s="43"/>
      <c r="F334" s="43"/>
      <c r="G334" s="43"/>
      <c r="H334" s="43"/>
      <c r="I334" s="43"/>
      <c r="J334" s="43"/>
      <c r="K334" s="43"/>
      <c r="L334" s="43"/>
      <c r="M334" s="43"/>
      <c r="N334" s="43"/>
    </row>
    <row r="335" spans="1:16" ht="12" customHeight="1" x14ac:dyDescent="0.2">
      <c r="B335" s="45"/>
      <c r="C335" s="89"/>
      <c r="E335" s="43"/>
      <c r="F335" s="43"/>
      <c r="G335" s="43"/>
      <c r="H335" s="43"/>
      <c r="I335" s="43"/>
      <c r="J335" s="43"/>
      <c r="K335" s="43"/>
      <c r="L335" s="43"/>
      <c r="M335" s="43"/>
      <c r="N335" s="43"/>
    </row>
    <row r="336" spans="1:16" ht="25.5" customHeight="1" x14ac:dyDescent="0.2">
      <c r="A336" s="45"/>
      <c r="B336" s="322" t="s">
        <v>392</v>
      </c>
      <c r="C336" s="322"/>
      <c r="D336" s="322"/>
      <c r="E336" s="322"/>
      <c r="F336" s="322"/>
      <c r="G336" s="322"/>
      <c r="H336" s="322"/>
      <c r="I336" s="322"/>
      <c r="J336" s="322"/>
      <c r="K336" s="322"/>
      <c r="L336" s="322"/>
      <c r="M336" s="322"/>
      <c r="N336" s="322"/>
      <c r="O336" s="322"/>
      <c r="P336" s="322"/>
    </row>
    <row r="337" spans="1:16" s="106" customFormat="1" ht="6" customHeight="1" x14ac:dyDescent="0.2">
      <c r="A337" s="105"/>
      <c r="B337" s="102"/>
      <c r="C337" s="102"/>
      <c r="D337" s="102"/>
      <c r="E337" s="115"/>
      <c r="F337" s="115"/>
      <c r="G337" s="115"/>
      <c r="H337" s="115"/>
      <c r="I337" s="115"/>
      <c r="J337" s="115"/>
      <c r="K337" s="115"/>
      <c r="L337" s="115"/>
      <c r="M337" s="115"/>
      <c r="N337" s="115"/>
      <c r="O337" s="102"/>
      <c r="P337" s="102"/>
    </row>
    <row r="338" spans="1:16" s="53" customFormat="1" ht="22.5" customHeight="1" x14ac:dyDescent="0.2">
      <c r="B338" s="165" t="s">
        <v>199</v>
      </c>
      <c r="C338" s="165"/>
      <c r="D338" s="165"/>
      <c r="E338" s="165"/>
      <c r="F338" s="165"/>
      <c r="G338" s="165"/>
      <c r="H338" s="165"/>
      <c r="I338" s="165"/>
      <c r="J338" s="165"/>
      <c r="K338" s="165"/>
      <c r="L338" s="165"/>
      <c r="M338" s="165"/>
      <c r="N338" s="165"/>
      <c r="O338" s="165"/>
      <c r="P338" s="165"/>
    </row>
    <row r="339" spans="1:16" s="106" customFormat="1" ht="6" customHeight="1" x14ac:dyDescent="0.2">
      <c r="B339" s="102"/>
      <c r="C339" s="102"/>
      <c r="D339" s="102"/>
      <c r="E339" s="116"/>
      <c r="F339" s="116"/>
      <c r="G339" s="116"/>
      <c r="H339" s="116"/>
      <c r="I339" s="116"/>
      <c r="J339" s="116"/>
      <c r="K339" s="116"/>
      <c r="L339" s="116"/>
      <c r="M339" s="116"/>
      <c r="N339" s="116"/>
      <c r="O339" s="102"/>
      <c r="P339" s="102"/>
    </row>
    <row r="340" spans="1:16" s="53" customFormat="1" ht="21.75" customHeight="1" x14ac:dyDescent="0.2">
      <c r="B340" s="165" t="s">
        <v>200</v>
      </c>
      <c r="C340" s="165"/>
      <c r="D340" s="165"/>
      <c r="E340" s="165"/>
      <c r="F340" s="165"/>
      <c r="G340" s="165"/>
      <c r="H340" s="165"/>
      <c r="I340" s="165"/>
      <c r="J340" s="165"/>
      <c r="K340" s="165"/>
      <c r="L340" s="165"/>
      <c r="M340" s="165"/>
      <c r="N340" s="165"/>
      <c r="O340" s="165"/>
      <c r="P340" s="165"/>
    </row>
    <row r="341" spans="1:16" ht="12" customHeight="1" x14ac:dyDescent="0.2">
      <c r="E341" s="117"/>
      <c r="F341" s="117"/>
      <c r="G341" s="117"/>
      <c r="H341" s="117"/>
      <c r="I341" s="117"/>
      <c r="J341" s="117"/>
      <c r="K341" s="117"/>
      <c r="L341" s="117"/>
      <c r="M341" s="117"/>
      <c r="N341" s="117"/>
    </row>
    <row r="342" spans="1:16" ht="12" customHeight="1" x14ac:dyDescent="0.2">
      <c r="B342" s="45" t="s">
        <v>62</v>
      </c>
      <c r="C342" s="89" t="s">
        <v>63</v>
      </c>
    </row>
    <row r="343" spans="1:16" ht="6" customHeight="1" x14ac:dyDescent="0.2">
      <c r="A343" s="45"/>
    </row>
    <row r="344" spans="1:16" s="53" customFormat="1" ht="21.75" customHeight="1" x14ac:dyDescent="0.2">
      <c r="B344" s="165" t="s">
        <v>354</v>
      </c>
      <c r="C344" s="165"/>
      <c r="D344" s="165"/>
      <c r="E344" s="165"/>
      <c r="F344" s="165"/>
      <c r="G344" s="165"/>
      <c r="H344" s="165"/>
      <c r="I344" s="165"/>
      <c r="J344" s="165"/>
      <c r="K344" s="165"/>
      <c r="L344" s="165"/>
      <c r="M344" s="165"/>
      <c r="N344" s="165"/>
      <c r="O344" s="165"/>
      <c r="P344" s="165"/>
    </row>
    <row r="345" spans="1:16" ht="6" customHeight="1" x14ac:dyDescent="0.2">
      <c r="E345" s="117"/>
      <c r="F345" s="117"/>
      <c r="G345" s="117"/>
      <c r="H345" s="117"/>
      <c r="I345" s="117"/>
      <c r="J345" s="117"/>
      <c r="K345" s="117"/>
      <c r="L345" s="117"/>
      <c r="M345" s="117"/>
      <c r="N345" s="117"/>
      <c r="O345" s="106"/>
    </row>
    <row r="346" spans="1:16" ht="12" customHeight="1" x14ac:dyDescent="0.2">
      <c r="B346" s="45" t="s">
        <v>64</v>
      </c>
      <c r="C346" s="89" t="s">
        <v>65</v>
      </c>
    </row>
    <row r="347" spans="1:16" ht="6" customHeight="1" x14ac:dyDescent="0.2">
      <c r="A347" s="45"/>
    </row>
    <row r="348" spans="1:16" s="53" customFormat="1" ht="25.5" customHeight="1" x14ac:dyDescent="0.2">
      <c r="B348" s="165" t="s">
        <v>355</v>
      </c>
      <c r="C348" s="165"/>
      <c r="D348" s="165"/>
      <c r="E348" s="165"/>
      <c r="F348" s="165"/>
      <c r="G348" s="165"/>
      <c r="H348" s="165"/>
      <c r="I348" s="165"/>
      <c r="J348" s="165"/>
      <c r="K348" s="165"/>
      <c r="L348" s="165"/>
      <c r="M348" s="165"/>
      <c r="N348" s="165"/>
      <c r="O348" s="165"/>
      <c r="P348" s="165"/>
    </row>
    <row r="349" spans="1:16" s="106" customFormat="1" ht="6" customHeight="1" x14ac:dyDescent="0.2">
      <c r="A349" s="105"/>
      <c r="B349" s="102"/>
      <c r="C349" s="102"/>
      <c r="D349" s="102"/>
      <c r="E349" s="59"/>
      <c r="F349" s="59"/>
      <c r="G349" s="59"/>
      <c r="H349" s="59"/>
      <c r="I349" s="59"/>
      <c r="J349" s="59"/>
      <c r="K349" s="59"/>
      <c r="L349" s="59"/>
      <c r="M349" s="59"/>
      <c r="N349" s="59"/>
      <c r="O349" s="102"/>
      <c r="P349" s="102"/>
    </row>
    <row r="350" spans="1:16" s="53" customFormat="1" ht="26.25" customHeight="1" x14ac:dyDescent="0.2">
      <c r="B350" s="165" t="s">
        <v>356</v>
      </c>
      <c r="C350" s="165"/>
      <c r="D350" s="165"/>
      <c r="E350" s="165"/>
      <c r="F350" s="165"/>
      <c r="G350" s="165"/>
      <c r="H350" s="165"/>
      <c r="I350" s="165"/>
      <c r="J350" s="165"/>
      <c r="K350" s="165"/>
      <c r="L350" s="165"/>
      <c r="M350" s="165"/>
      <c r="N350" s="165"/>
      <c r="O350" s="165"/>
      <c r="P350" s="165"/>
    </row>
    <row r="351" spans="1:16" s="106" customFormat="1" ht="6" customHeight="1" x14ac:dyDescent="0.2">
      <c r="B351" s="102"/>
      <c r="C351" s="112"/>
      <c r="D351" s="102"/>
      <c r="E351" s="40"/>
      <c r="F351" s="40"/>
      <c r="G351" s="40"/>
      <c r="H351" s="40"/>
      <c r="I351" s="40"/>
      <c r="J351" s="40"/>
      <c r="K351" s="40"/>
      <c r="L351" s="40"/>
      <c r="M351" s="40"/>
      <c r="N351" s="40"/>
      <c r="O351" s="102"/>
      <c r="P351" s="102"/>
    </row>
    <row r="352" spans="1:16" s="53" customFormat="1" ht="27" customHeight="1" x14ac:dyDescent="0.2">
      <c r="B352" s="165" t="s">
        <v>358</v>
      </c>
      <c r="C352" s="165"/>
      <c r="D352" s="165"/>
      <c r="E352" s="165"/>
      <c r="F352" s="165"/>
      <c r="G352" s="165"/>
      <c r="H352" s="165"/>
      <c r="I352" s="165"/>
      <c r="J352" s="165"/>
      <c r="K352" s="165"/>
      <c r="L352" s="165"/>
      <c r="M352" s="165"/>
      <c r="N352" s="165"/>
      <c r="O352" s="165"/>
      <c r="P352" s="165"/>
    </row>
    <row r="353" spans="1:16" s="53" customFormat="1" ht="8.25" customHeight="1" x14ac:dyDescent="0.2">
      <c r="B353" s="116"/>
      <c r="C353" s="116"/>
      <c r="D353" s="116"/>
      <c r="E353" s="116"/>
      <c r="F353" s="116"/>
      <c r="G353" s="116"/>
      <c r="H353" s="116"/>
      <c r="I353" s="116"/>
      <c r="J353" s="116"/>
      <c r="K353" s="116"/>
      <c r="L353" s="116"/>
      <c r="M353" s="116"/>
      <c r="N353" s="116"/>
      <c r="O353" s="116"/>
      <c r="P353" s="116"/>
    </row>
    <row r="354" spans="1:16" s="53" customFormat="1" ht="27" customHeight="1" x14ac:dyDescent="0.2">
      <c r="B354" s="165" t="s">
        <v>357</v>
      </c>
      <c r="C354" s="165"/>
      <c r="D354" s="165"/>
      <c r="E354" s="165"/>
      <c r="F354" s="165"/>
      <c r="G354" s="165"/>
      <c r="H354" s="165"/>
      <c r="I354" s="165"/>
      <c r="J354" s="165"/>
      <c r="K354" s="165"/>
      <c r="L354" s="165"/>
      <c r="M354" s="165"/>
      <c r="N354" s="165"/>
      <c r="O354" s="165"/>
      <c r="P354" s="165"/>
    </row>
    <row r="355" spans="1:16" s="53" customFormat="1" ht="9.75" customHeight="1" x14ac:dyDescent="0.2">
      <c r="B355" s="116"/>
      <c r="C355" s="116"/>
      <c r="D355" s="116"/>
      <c r="E355" s="116"/>
      <c r="F355" s="116"/>
      <c r="G355" s="116"/>
      <c r="H355" s="116"/>
      <c r="I355" s="116"/>
      <c r="J355" s="116"/>
      <c r="K355" s="116"/>
      <c r="L355" s="116"/>
      <c r="M355" s="116"/>
      <c r="N355" s="116"/>
      <c r="O355" s="116"/>
      <c r="P355" s="116"/>
    </row>
    <row r="356" spans="1:16" s="53" customFormat="1" ht="42" customHeight="1" x14ac:dyDescent="0.2">
      <c r="B356" s="165" t="s">
        <v>359</v>
      </c>
      <c r="C356" s="165"/>
      <c r="D356" s="165"/>
      <c r="E356" s="165"/>
      <c r="F356" s="165"/>
      <c r="G356" s="165"/>
      <c r="H356" s="165"/>
      <c r="I356" s="165"/>
      <c r="J356" s="165"/>
      <c r="K356" s="165"/>
      <c r="L356" s="165"/>
      <c r="M356" s="165"/>
      <c r="N356" s="165"/>
      <c r="O356" s="165"/>
      <c r="P356" s="165"/>
    </row>
    <row r="357" spans="1:16" s="106" customFormat="1" x14ac:dyDescent="0.2">
      <c r="B357" s="105"/>
      <c r="E357" s="85"/>
      <c r="F357" s="85"/>
      <c r="G357" s="85"/>
      <c r="H357" s="85"/>
      <c r="I357" s="85"/>
      <c r="J357" s="85"/>
      <c r="K357" s="85"/>
      <c r="L357" s="85"/>
      <c r="M357" s="85"/>
      <c r="N357" s="85"/>
    </row>
    <row r="358" spans="1:16" ht="12" customHeight="1" x14ac:dyDescent="0.2">
      <c r="B358" s="45" t="s">
        <v>67</v>
      </c>
      <c r="C358" s="89" t="s">
        <v>68</v>
      </c>
    </row>
    <row r="359" spans="1:16" ht="6" customHeight="1" x14ac:dyDescent="0.2">
      <c r="A359" s="45"/>
    </row>
    <row r="360" spans="1:16" s="53" customFormat="1" ht="12" customHeight="1" x14ac:dyDescent="0.2">
      <c r="B360" s="39" t="s">
        <v>30</v>
      </c>
      <c r="C360" s="40"/>
      <c r="D360" s="40"/>
      <c r="E360" s="102"/>
      <c r="F360" s="102"/>
      <c r="G360" s="102"/>
      <c r="H360" s="102"/>
      <c r="I360" s="102"/>
      <c r="J360" s="102"/>
      <c r="K360" s="102"/>
      <c r="L360" s="102"/>
      <c r="M360" s="102"/>
      <c r="N360" s="102"/>
      <c r="O360" s="40"/>
      <c r="P360" s="40"/>
    </row>
    <row r="361" spans="1:16" s="106" customFormat="1" ht="6" customHeight="1" x14ac:dyDescent="0.2">
      <c r="A361" s="105"/>
      <c r="B361" s="102"/>
      <c r="C361" s="102"/>
      <c r="D361" s="102"/>
      <c r="E361" s="40"/>
      <c r="F361" s="40"/>
      <c r="G361" s="40"/>
      <c r="H361" s="40"/>
      <c r="I361" s="40"/>
      <c r="J361" s="40"/>
      <c r="K361" s="40"/>
      <c r="L361" s="40"/>
      <c r="M361" s="40"/>
      <c r="N361" s="40"/>
      <c r="O361" s="102"/>
      <c r="P361" s="102"/>
    </row>
    <row r="362" spans="1:16" s="53" customFormat="1" ht="12" customHeight="1" x14ac:dyDescent="0.2">
      <c r="B362" s="40"/>
      <c r="C362" s="39" t="s">
        <v>6</v>
      </c>
      <c r="D362" s="40" t="s">
        <v>69</v>
      </c>
      <c r="E362" s="102"/>
      <c r="F362" s="102"/>
      <c r="G362" s="102"/>
      <c r="H362" s="102"/>
      <c r="I362" s="102"/>
      <c r="J362" s="102"/>
      <c r="K362" s="102"/>
      <c r="L362" s="102"/>
      <c r="M362" s="102"/>
      <c r="N362" s="102"/>
      <c r="O362" s="40"/>
      <c r="P362" s="40"/>
    </row>
    <row r="363" spans="1:16" s="53" customFormat="1" ht="12" customHeight="1" x14ac:dyDescent="0.2">
      <c r="B363" s="40"/>
      <c r="C363" s="165" t="s">
        <v>360</v>
      </c>
      <c r="D363" s="165"/>
      <c r="E363" s="165"/>
      <c r="F363" s="165"/>
      <c r="G363" s="165"/>
      <c r="H363" s="165"/>
      <c r="I363" s="165"/>
      <c r="J363" s="165"/>
      <c r="K363" s="165"/>
      <c r="L363" s="165"/>
      <c r="M363" s="165"/>
      <c r="N363" s="165"/>
      <c r="O363" s="165"/>
      <c r="P363" s="165"/>
    </row>
    <row r="364" spans="1:16" s="53" customFormat="1" ht="12" customHeight="1" x14ac:dyDescent="0.2">
      <c r="B364" s="40"/>
      <c r="C364" s="39"/>
      <c r="D364" s="165" t="s">
        <v>362</v>
      </c>
      <c r="E364" s="165"/>
      <c r="F364" s="165"/>
      <c r="G364" s="165"/>
      <c r="H364" s="165"/>
      <c r="I364" s="165"/>
      <c r="J364" s="165"/>
      <c r="K364" s="165"/>
      <c r="L364" s="165"/>
      <c r="M364" s="165"/>
      <c r="N364" s="165"/>
      <c r="O364" s="165"/>
      <c r="P364" s="165"/>
    </row>
    <row r="365" spans="1:16" s="53" customFormat="1" ht="12" customHeight="1" x14ac:dyDescent="0.2">
      <c r="B365" s="40"/>
      <c r="C365" s="39"/>
      <c r="D365" s="165" t="s">
        <v>363</v>
      </c>
      <c r="E365" s="165"/>
      <c r="F365" s="165"/>
      <c r="G365" s="165"/>
      <c r="H365" s="165"/>
      <c r="I365" s="165"/>
      <c r="J365" s="165"/>
      <c r="K365" s="165"/>
      <c r="L365" s="165"/>
      <c r="M365" s="165"/>
      <c r="N365" s="165"/>
      <c r="O365" s="165"/>
      <c r="P365" s="165"/>
    </row>
    <row r="366" spans="1:16" s="53" customFormat="1" ht="12" customHeight="1" x14ac:dyDescent="0.2">
      <c r="B366" s="40"/>
      <c r="C366" s="39"/>
      <c r="D366" s="165" t="s">
        <v>364</v>
      </c>
      <c r="E366" s="165"/>
      <c r="F366" s="165"/>
      <c r="G366" s="165"/>
      <c r="H366" s="165"/>
      <c r="I366" s="165"/>
      <c r="J366" s="165"/>
      <c r="K366" s="165"/>
      <c r="L366" s="165"/>
      <c r="M366" s="165"/>
      <c r="N366" s="165"/>
      <c r="O366" s="165"/>
      <c r="P366" s="165"/>
    </row>
    <row r="367" spans="1:16" s="53" customFormat="1" ht="12" customHeight="1" x14ac:dyDescent="0.2">
      <c r="B367" s="40"/>
      <c r="C367" s="39"/>
      <c r="D367" s="165" t="s">
        <v>365</v>
      </c>
      <c r="E367" s="165"/>
      <c r="F367" s="165"/>
      <c r="G367" s="165"/>
      <c r="H367" s="165"/>
      <c r="I367" s="165"/>
      <c r="J367" s="165"/>
      <c r="K367" s="165"/>
      <c r="L367" s="165"/>
      <c r="M367" s="165"/>
      <c r="N367" s="165"/>
      <c r="O367" s="165"/>
      <c r="P367" s="165"/>
    </row>
    <row r="368" spans="1:16" s="53" customFormat="1" ht="12" customHeight="1" x14ac:dyDescent="0.2">
      <c r="B368" s="40"/>
      <c r="C368" s="39"/>
      <c r="D368" s="165" t="s">
        <v>366</v>
      </c>
      <c r="E368" s="165"/>
      <c r="F368" s="165"/>
      <c r="G368" s="165"/>
      <c r="H368" s="165"/>
      <c r="I368" s="165"/>
      <c r="J368" s="165"/>
      <c r="K368" s="165"/>
      <c r="L368" s="165"/>
      <c r="M368" s="165"/>
      <c r="N368" s="165"/>
      <c r="O368" s="165"/>
      <c r="P368" s="165"/>
    </row>
    <row r="369" spans="2:16" s="53" customFormat="1" ht="12" customHeight="1" x14ac:dyDescent="0.2">
      <c r="B369" s="40"/>
      <c r="C369" s="39"/>
      <c r="D369" s="165" t="s">
        <v>367</v>
      </c>
      <c r="E369" s="165"/>
      <c r="F369" s="165"/>
      <c r="G369" s="165"/>
      <c r="H369" s="165"/>
      <c r="I369" s="165"/>
      <c r="J369" s="165"/>
      <c r="K369" s="165"/>
      <c r="L369" s="165"/>
      <c r="M369" s="165"/>
      <c r="N369" s="165"/>
      <c r="O369" s="165"/>
      <c r="P369" s="165"/>
    </row>
    <row r="370" spans="2:16" s="53" customFormat="1" ht="12" customHeight="1" x14ac:dyDescent="0.2">
      <c r="B370" s="40"/>
      <c r="C370" s="39"/>
      <c r="D370" s="165"/>
      <c r="E370" s="165"/>
      <c r="F370" s="165"/>
      <c r="G370" s="165"/>
      <c r="H370" s="165"/>
      <c r="I370" s="165"/>
      <c r="J370" s="165"/>
      <c r="K370" s="165"/>
      <c r="L370" s="165"/>
      <c r="M370" s="165"/>
      <c r="N370" s="165"/>
      <c r="O370" s="165"/>
      <c r="P370" s="165"/>
    </row>
    <row r="371" spans="2:16" s="53" customFormat="1" ht="22.5" customHeight="1" x14ac:dyDescent="0.2">
      <c r="B371" s="40"/>
      <c r="C371" s="165" t="s">
        <v>361</v>
      </c>
      <c r="D371" s="165"/>
      <c r="E371" s="165"/>
      <c r="F371" s="165"/>
      <c r="G371" s="165"/>
      <c r="H371" s="165"/>
      <c r="I371" s="165"/>
      <c r="J371" s="165"/>
      <c r="K371" s="165"/>
      <c r="L371" s="165"/>
      <c r="M371" s="165"/>
      <c r="N371" s="165"/>
      <c r="O371" s="165"/>
      <c r="P371" s="165"/>
    </row>
    <row r="372" spans="2:16" s="106" customFormat="1" ht="8.25" customHeight="1" x14ac:dyDescent="0.2">
      <c r="B372" s="102"/>
      <c r="C372" s="112"/>
      <c r="D372" s="165"/>
      <c r="E372" s="165"/>
      <c r="F372" s="165"/>
      <c r="G372" s="165"/>
      <c r="H372" s="165"/>
      <c r="I372" s="165"/>
      <c r="J372" s="165"/>
      <c r="K372" s="165"/>
      <c r="L372" s="165"/>
      <c r="M372" s="165"/>
      <c r="N372" s="165"/>
      <c r="O372" s="165"/>
      <c r="P372" s="165"/>
    </row>
    <row r="373" spans="2:16" s="53" customFormat="1" ht="12" customHeight="1" x14ac:dyDescent="0.2">
      <c r="B373" s="40"/>
      <c r="C373" s="39" t="s">
        <v>66</v>
      </c>
      <c r="D373" s="40" t="s">
        <v>70</v>
      </c>
      <c r="E373" s="102"/>
      <c r="F373" s="102"/>
      <c r="G373" s="102"/>
      <c r="H373" s="102"/>
      <c r="I373" s="102"/>
      <c r="J373" s="102"/>
      <c r="K373" s="102"/>
      <c r="L373" s="102"/>
      <c r="M373" s="102"/>
      <c r="N373" s="102"/>
      <c r="O373" s="40"/>
      <c r="P373" s="40"/>
    </row>
    <row r="374" spans="2:16" s="53" customFormat="1" ht="8.25" customHeight="1" x14ac:dyDescent="0.2">
      <c r="B374" s="40"/>
      <c r="C374" s="39"/>
      <c r="D374" s="40"/>
      <c r="E374" s="102"/>
      <c r="F374" s="102"/>
      <c r="G374" s="102"/>
      <c r="H374" s="102"/>
      <c r="I374" s="102"/>
      <c r="J374" s="102"/>
      <c r="K374" s="102"/>
      <c r="L374" s="102"/>
      <c r="M374" s="102"/>
      <c r="N374" s="102"/>
      <c r="O374" s="40"/>
      <c r="P374" s="40"/>
    </row>
    <row r="375" spans="2:16" s="53" customFormat="1" ht="12" customHeight="1" x14ac:dyDescent="0.2">
      <c r="B375" s="40"/>
      <c r="C375" s="165" t="s">
        <v>369</v>
      </c>
      <c r="D375" s="165"/>
      <c r="E375" s="165"/>
      <c r="F375" s="165"/>
      <c r="G375" s="165"/>
      <c r="H375" s="165"/>
      <c r="I375" s="165"/>
      <c r="J375" s="165"/>
      <c r="K375" s="165"/>
      <c r="L375" s="165"/>
      <c r="M375" s="165"/>
      <c r="N375" s="165"/>
      <c r="O375" s="165"/>
      <c r="P375" s="165"/>
    </row>
    <row r="376" spans="2:16" s="53" customFormat="1" ht="12" customHeight="1" x14ac:dyDescent="0.2">
      <c r="B376" s="40"/>
      <c r="C376" s="39"/>
      <c r="D376" s="40"/>
      <c r="E376" s="102"/>
      <c r="F376" s="102"/>
      <c r="G376" s="102"/>
      <c r="H376" s="102"/>
      <c r="I376" s="102"/>
      <c r="J376" s="102"/>
      <c r="K376" s="102"/>
      <c r="L376" s="102"/>
      <c r="M376" s="102"/>
      <c r="N376" s="102"/>
      <c r="O376" s="40"/>
      <c r="P376" s="40"/>
    </row>
    <row r="377" spans="2:16" s="53" customFormat="1" ht="12" customHeight="1" x14ac:dyDescent="0.2">
      <c r="B377" s="40"/>
      <c r="C377" s="39" t="s">
        <v>71</v>
      </c>
      <c r="D377" s="40" t="s">
        <v>72</v>
      </c>
      <c r="E377" s="102"/>
      <c r="F377" s="102"/>
      <c r="G377" s="102"/>
      <c r="H377" s="102"/>
      <c r="I377" s="102"/>
      <c r="J377" s="102"/>
      <c r="K377" s="102"/>
      <c r="L377" s="102"/>
      <c r="M377" s="102"/>
      <c r="N377" s="102"/>
      <c r="O377" s="40"/>
      <c r="P377" s="40"/>
    </row>
    <row r="378" spans="2:16" s="53" customFormat="1" ht="12" customHeight="1" x14ac:dyDescent="0.2">
      <c r="B378" s="40"/>
      <c r="C378" s="165" t="s">
        <v>368</v>
      </c>
      <c r="D378" s="165"/>
      <c r="E378" s="165"/>
      <c r="F378" s="165"/>
      <c r="G378" s="165"/>
      <c r="H378" s="165"/>
      <c r="I378" s="165"/>
      <c r="J378" s="165"/>
      <c r="K378" s="165"/>
      <c r="L378" s="165"/>
      <c r="M378" s="165"/>
      <c r="N378" s="165"/>
      <c r="O378" s="165"/>
      <c r="P378" s="165"/>
    </row>
    <row r="379" spans="2:16" s="106" customFormat="1" ht="6" customHeight="1" x14ac:dyDescent="0.2">
      <c r="B379" s="102"/>
      <c r="C379" s="112"/>
      <c r="D379" s="102"/>
      <c r="E379" s="40"/>
      <c r="F379" s="40"/>
      <c r="G379" s="40"/>
      <c r="H379" s="40"/>
      <c r="I379" s="40"/>
      <c r="J379" s="40"/>
      <c r="K379" s="40"/>
      <c r="L379" s="40"/>
      <c r="M379" s="40"/>
      <c r="N379" s="40"/>
      <c r="O379" s="102"/>
      <c r="P379" s="102"/>
    </row>
    <row r="380" spans="2:16" s="53" customFormat="1" ht="12" customHeight="1" x14ac:dyDescent="0.2">
      <c r="B380" s="40"/>
      <c r="C380" s="39" t="s">
        <v>73</v>
      </c>
      <c r="D380" s="40" t="s">
        <v>74</v>
      </c>
      <c r="E380" s="102"/>
      <c r="F380" s="102"/>
      <c r="G380" s="102"/>
      <c r="H380" s="102"/>
      <c r="I380" s="102"/>
      <c r="J380" s="102"/>
      <c r="K380" s="102"/>
      <c r="L380" s="102"/>
      <c r="M380" s="102"/>
      <c r="N380" s="102"/>
      <c r="O380" s="40"/>
      <c r="P380" s="40"/>
    </row>
    <row r="381" spans="2:16" s="53" customFormat="1" ht="8.25" customHeight="1" x14ac:dyDescent="0.2">
      <c r="B381" s="40"/>
      <c r="C381" s="39"/>
      <c r="D381" s="40"/>
      <c r="E381" s="102"/>
      <c r="F381" s="102"/>
      <c r="G381" s="102"/>
      <c r="H381" s="102"/>
      <c r="I381" s="102"/>
      <c r="J381" s="102"/>
      <c r="K381" s="102"/>
      <c r="L381" s="102"/>
      <c r="M381" s="102"/>
      <c r="N381" s="102"/>
      <c r="O381" s="40"/>
      <c r="P381" s="40"/>
    </row>
    <row r="382" spans="2:16" s="106" customFormat="1" ht="24" customHeight="1" x14ac:dyDescent="0.2">
      <c r="B382" s="102"/>
      <c r="C382" s="165" t="s">
        <v>370</v>
      </c>
      <c r="D382" s="165"/>
      <c r="E382" s="165"/>
      <c r="F382" s="165"/>
      <c r="G382" s="165"/>
      <c r="H382" s="165"/>
      <c r="I382" s="165"/>
      <c r="J382" s="165"/>
      <c r="K382" s="165"/>
      <c r="L382" s="165"/>
      <c r="M382" s="165"/>
      <c r="N382" s="165"/>
      <c r="O382" s="165"/>
      <c r="P382" s="165"/>
    </row>
    <row r="383" spans="2:16" s="106" customFormat="1" ht="6" customHeight="1" x14ac:dyDescent="0.2">
      <c r="B383" s="102"/>
      <c r="C383" s="116"/>
      <c r="D383" s="116"/>
      <c r="E383" s="116"/>
      <c r="F383" s="116"/>
      <c r="G383" s="116"/>
      <c r="H383" s="116"/>
      <c r="I383" s="116"/>
      <c r="J383" s="116"/>
      <c r="K383" s="116"/>
      <c r="L383" s="116"/>
      <c r="M383" s="116"/>
      <c r="N383" s="116"/>
      <c r="O383" s="116"/>
      <c r="P383" s="116"/>
    </row>
    <row r="384" spans="2:16" s="106" customFormat="1" ht="135" customHeight="1" x14ac:dyDescent="0.2">
      <c r="B384" s="164" t="s">
        <v>414</v>
      </c>
      <c r="C384" s="164"/>
      <c r="D384" s="164"/>
      <c r="E384" s="164"/>
      <c r="F384" s="164"/>
      <c r="G384" s="164"/>
      <c r="H384" s="164"/>
      <c r="I384" s="164"/>
      <c r="J384" s="164"/>
      <c r="K384" s="164"/>
      <c r="L384" s="164"/>
      <c r="M384" s="164"/>
      <c r="N384" s="164"/>
      <c r="O384" s="164"/>
      <c r="P384" s="164"/>
    </row>
    <row r="385" spans="2:16" s="106" customFormat="1" ht="6" customHeight="1" x14ac:dyDescent="0.2">
      <c r="B385" s="102"/>
      <c r="C385" s="116"/>
      <c r="D385" s="116"/>
      <c r="E385" s="116"/>
      <c r="F385" s="116"/>
      <c r="G385" s="116"/>
      <c r="H385" s="116"/>
      <c r="I385" s="116"/>
      <c r="J385" s="116"/>
      <c r="K385" s="116"/>
      <c r="L385" s="116"/>
      <c r="M385" s="116"/>
      <c r="N385" s="116"/>
      <c r="O385" s="116"/>
      <c r="P385" s="116"/>
    </row>
    <row r="386" spans="2:16" s="53" customFormat="1" ht="12" customHeight="1" x14ac:dyDescent="0.2">
      <c r="B386" s="40"/>
      <c r="C386" s="39" t="s">
        <v>75</v>
      </c>
      <c r="D386" s="40" t="s">
        <v>76</v>
      </c>
      <c r="E386" s="102"/>
      <c r="F386" s="102"/>
      <c r="G386" s="102"/>
      <c r="H386" s="102"/>
      <c r="I386" s="102"/>
      <c r="J386" s="102"/>
      <c r="K386" s="102"/>
      <c r="L386" s="102"/>
      <c r="M386" s="102"/>
      <c r="N386" s="102"/>
      <c r="O386" s="40"/>
      <c r="P386" s="40"/>
    </row>
    <row r="387" spans="2:16" s="53" customFormat="1" ht="12" customHeight="1" x14ac:dyDescent="0.2">
      <c r="B387" s="40"/>
      <c r="C387" s="39"/>
      <c r="D387" s="40"/>
      <c r="E387" s="102"/>
      <c r="F387" s="102"/>
      <c r="G387" s="102"/>
      <c r="H387" s="102"/>
      <c r="I387" s="102"/>
      <c r="J387" s="102"/>
      <c r="K387" s="102"/>
      <c r="L387" s="102"/>
      <c r="M387" s="102"/>
      <c r="N387" s="102"/>
      <c r="O387" s="40"/>
      <c r="P387" s="40"/>
    </row>
    <row r="388" spans="2:16" s="53" customFormat="1" ht="94.5" customHeight="1" x14ac:dyDescent="0.2">
      <c r="B388" s="164" t="s">
        <v>388</v>
      </c>
      <c r="C388" s="164"/>
      <c r="D388" s="164"/>
      <c r="E388" s="164"/>
      <c r="F388" s="164"/>
      <c r="G388" s="164"/>
      <c r="H388" s="164"/>
      <c r="I388" s="164"/>
      <c r="J388" s="164"/>
      <c r="K388" s="164"/>
      <c r="L388" s="164"/>
      <c r="M388" s="164"/>
      <c r="N388" s="164"/>
      <c r="O388" s="164"/>
      <c r="P388" s="164"/>
    </row>
    <row r="389" spans="2:16" s="53" customFormat="1" ht="12" customHeight="1" x14ac:dyDescent="0.2">
      <c r="B389" s="40"/>
      <c r="C389" s="39" t="s">
        <v>77</v>
      </c>
      <c r="D389" s="40" t="s">
        <v>78</v>
      </c>
      <c r="E389" s="102"/>
      <c r="F389" s="102"/>
      <c r="G389" s="102"/>
      <c r="H389" s="102"/>
      <c r="I389" s="102"/>
      <c r="J389" s="102"/>
      <c r="K389" s="102"/>
      <c r="L389" s="102"/>
      <c r="M389" s="102"/>
      <c r="N389" s="102"/>
      <c r="O389" s="40"/>
      <c r="P389" s="40"/>
    </row>
    <row r="390" spans="2:16" s="53" customFormat="1" ht="12" customHeight="1" x14ac:dyDescent="0.2">
      <c r="B390" s="40"/>
      <c r="C390" s="39"/>
      <c r="D390" s="40"/>
      <c r="E390" s="102"/>
      <c r="F390" s="102"/>
      <c r="G390" s="102"/>
      <c r="H390" s="102"/>
      <c r="I390" s="102"/>
      <c r="J390" s="102"/>
      <c r="K390" s="102"/>
      <c r="L390" s="102"/>
      <c r="M390" s="102"/>
      <c r="N390" s="102"/>
      <c r="O390" s="40"/>
      <c r="P390" s="40"/>
    </row>
    <row r="391" spans="2:16" s="53" customFormat="1" ht="12" customHeight="1" x14ac:dyDescent="0.2">
      <c r="B391" s="40"/>
      <c r="C391" s="39"/>
      <c r="D391" s="40"/>
      <c r="E391" s="102"/>
      <c r="F391" s="102"/>
      <c r="G391" s="102"/>
      <c r="H391" s="102"/>
      <c r="I391" s="102"/>
      <c r="J391" s="102"/>
      <c r="K391" s="102"/>
      <c r="L391" s="102"/>
      <c r="M391" s="102"/>
      <c r="N391" s="102"/>
      <c r="O391" s="40"/>
      <c r="P391" s="40"/>
    </row>
    <row r="392" spans="2:16" s="53" customFormat="1" ht="12" customHeight="1" x14ac:dyDescent="0.2">
      <c r="B392" s="40"/>
      <c r="C392" s="39"/>
      <c r="D392" s="40"/>
      <c r="E392" s="102"/>
      <c r="F392" s="102"/>
      <c r="G392" s="102"/>
      <c r="H392" s="102"/>
      <c r="I392" s="102"/>
      <c r="J392" s="102"/>
      <c r="K392" s="102"/>
      <c r="L392" s="102"/>
      <c r="M392" s="102"/>
      <c r="N392" s="102"/>
      <c r="O392" s="40"/>
      <c r="P392" s="40"/>
    </row>
    <row r="393" spans="2:16" s="53" customFormat="1" ht="12" customHeight="1" x14ac:dyDescent="0.2">
      <c r="B393" s="40"/>
      <c r="C393" s="39"/>
      <c r="D393" s="40"/>
      <c r="E393" s="102"/>
      <c r="F393" s="102"/>
      <c r="G393" s="102"/>
      <c r="H393" s="102"/>
      <c r="I393" s="102"/>
      <c r="J393" s="102"/>
      <c r="K393" s="102"/>
      <c r="L393" s="102"/>
      <c r="M393" s="102"/>
      <c r="N393" s="102"/>
      <c r="O393" s="40"/>
      <c r="P393" s="40"/>
    </row>
    <row r="394" spans="2:16" s="53" customFormat="1" ht="12" customHeight="1" x14ac:dyDescent="0.2">
      <c r="B394" s="40"/>
      <c r="C394" s="39"/>
      <c r="D394" s="40"/>
      <c r="E394" s="102"/>
      <c r="F394" s="102"/>
      <c r="G394" s="102"/>
      <c r="H394" s="102"/>
      <c r="I394" s="102"/>
      <c r="J394" s="102"/>
      <c r="K394" s="102"/>
      <c r="L394" s="102"/>
      <c r="M394" s="102"/>
      <c r="N394" s="102"/>
      <c r="O394" s="40"/>
      <c r="P394" s="40"/>
    </row>
    <row r="395" spans="2:16" s="53" customFormat="1" ht="12" customHeight="1" x14ac:dyDescent="0.2">
      <c r="B395" s="40"/>
      <c r="C395" s="39"/>
      <c r="D395" s="40"/>
      <c r="E395" s="102"/>
      <c r="F395" s="102"/>
      <c r="G395" s="102"/>
      <c r="H395" s="102"/>
      <c r="I395" s="102"/>
      <c r="J395" s="102"/>
      <c r="K395" s="102"/>
      <c r="L395" s="102"/>
      <c r="M395" s="102"/>
      <c r="N395" s="102"/>
      <c r="O395" s="40"/>
      <c r="P395" s="40"/>
    </row>
    <row r="396" spans="2:16" s="53" customFormat="1" ht="12" customHeight="1" x14ac:dyDescent="0.2">
      <c r="B396" s="40"/>
      <c r="C396" s="39"/>
      <c r="D396" s="40"/>
      <c r="E396" s="102"/>
      <c r="F396" s="102"/>
      <c r="G396" s="102"/>
      <c r="H396" s="102"/>
      <c r="I396" s="102"/>
      <c r="J396" s="102"/>
      <c r="K396" s="102"/>
      <c r="L396" s="102"/>
      <c r="M396" s="102"/>
      <c r="N396" s="102"/>
      <c r="O396" s="40"/>
      <c r="P396" s="40"/>
    </row>
    <row r="397" spans="2:16" s="53" customFormat="1" ht="12" customHeight="1" x14ac:dyDescent="0.2">
      <c r="B397" s="40"/>
      <c r="C397" s="39"/>
      <c r="D397" s="40"/>
      <c r="E397" s="102"/>
      <c r="F397" s="102"/>
      <c r="G397" s="102"/>
      <c r="H397" s="102"/>
      <c r="I397" s="102"/>
      <c r="J397" s="102"/>
      <c r="K397" s="102"/>
      <c r="L397" s="102"/>
      <c r="M397" s="102"/>
      <c r="N397" s="102"/>
      <c r="O397" s="40"/>
      <c r="P397" s="40"/>
    </row>
    <row r="398" spans="2:16" s="53" customFormat="1" ht="12" customHeight="1" x14ac:dyDescent="0.2">
      <c r="B398" s="40"/>
      <c r="C398" s="39"/>
      <c r="D398" s="40"/>
      <c r="E398" s="102"/>
      <c r="F398" s="102"/>
      <c r="G398" s="102"/>
      <c r="H398" s="102"/>
      <c r="I398" s="102"/>
      <c r="J398" s="102"/>
      <c r="K398" s="102"/>
      <c r="L398" s="102"/>
      <c r="M398" s="102"/>
      <c r="N398" s="102"/>
      <c r="O398" s="40"/>
      <c r="P398" s="40"/>
    </row>
    <row r="399" spans="2:16" s="53" customFormat="1" ht="12" customHeight="1" x14ac:dyDescent="0.2">
      <c r="B399" s="40"/>
      <c r="C399" s="39"/>
      <c r="D399" s="40"/>
      <c r="E399" s="102"/>
      <c r="F399" s="102"/>
      <c r="G399" s="102"/>
      <c r="H399" s="102"/>
      <c r="I399" s="102"/>
      <c r="J399" s="102"/>
      <c r="K399" s="102"/>
      <c r="L399" s="102"/>
      <c r="M399" s="102"/>
      <c r="N399" s="102"/>
      <c r="O399" s="40"/>
      <c r="P399" s="40"/>
    </row>
    <row r="400" spans="2:16" s="53" customFormat="1" ht="12" customHeight="1" x14ac:dyDescent="0.2">
      <c r="B400" s="40"/>
      <c r="C400" s="39"/>
      <c r="D400" s="40"/>
      <c r="E400" s="102"/>
      <c r="F400" s="102"/>
      <c r="G400" s="102"/>
      <c r="H400" s="102"/>
      <c r="I400" s="102"/>
      <c r="J400" s="102"/>
      <c r="K400" s="102"/>
      <c r="L400" s="102"/>
      <c r="M400" s="102"/>
      <c r="N400" s="102"/>
      <c r="O400" s="40"/>
      <c r="P400" s="40"/>
    </row>
    <row r="401" spans="2:16" s="53" customFormat="1" ht="12" customHeight="1" x14ac:dyDescent="0.2">
      <c r="B401" s="40"/>
      <c r="C401" s="39"/>
      <c r="D401" s="40"/>
      <c r="E401" s="102"/>
      <c r="F401" s="102"/>
      <c r="G401" s="102"/>
      <c r="H401" s="102"/>
      <c r="I401" s="102"/>
      <c r="J401" s="102"/>
      <c r="K401" s="102"/>
      <c r="L401" s="102"/>
      <c r="M401" s="102"/>
      <c r="N401" s="102"/>
      <c r="O401" s="40"/>
      <c r="P401" s="40"/>
    </row>
    <row r="402" spans="2:16" s="53" customFormat="1" ht="12" customHeight="1" x14ac:dyDescent="0.2">
      <c r="B402" s="40"/>
      <c r="C402" s="39"/>
      <c r="D402" s="40"/>
      <c r="E402" s="102"/>
      <c r="F402" s="102"/>
      <c r="G402" s="102"/>
      <c r="H402" s="102"/>
      <c r="I402" s="102"/>
      <c r="J402" s="102"/>
      <c r="K402" s="102"/>
      <c r="L402" s="102"/>
      <c r="M402" s="102"/>
      <c r="N402" s="102"/>
      <c r="O402" s="40"/>
      <c r="P402" s="40"/>
    </row>
    <row r="403" spans="2:16" s="53" customFormat="1" ht="12" customHeight="1" x14ac:dyDescent="0.2">
      <c r="B403" s="40"/>
      <c r="C403" s="39"/>
      <c r="D403" s="40"/>
      <c r="E403" s="102"/>
      <c r="F403" s="102"/>
      <c r="G403" s="102"/>
      <c r="H403" s="102"/>
      <c r="I403" s="102"/>
      <c r="J403" s="102"/>
      <c r="K403" s="102"/>
      <c r="L403" s="102"/>
      <c r="M403" s="102"/>
      <c r="N403" s="102"/>
      <c r="O403" s="40"/>
      <c r="P403" s="40"/>
    </row>
    <row r="404" spans="2:16" s="53" customFormat="1" ht="12" customHeight="1" x14ac:dyDescent="0.2">
      <c r="B404" s="40"/>
      <c r="C404" s="39"/>
      <c r="D404" s="40"/>
      <c r="E404" s="102"/>
      <c r="F404" s="102"/>
      <c r="G404" s="102"/>
      <c r="H404" s="102"/>
      <c r="I404" s="102"/>
      <c r="J404" s="102"/>
      <c r="K404" s="102"/>
      <c r="L404" s="102"/>
      <c r="M404" s="102"/>
      <c r="N404" s="102"/>
      <c r="O404" s="40"/>
      <c r="P404" s="40"/>
    </row>
    <row r="405" spans="2:16" s="53" customFormat="1" ht="12" customHeight="1" x14ac:dyDescent="0.2">
      <c r="B405" s="40"/>
      <c r="C405" s="39"/>
      <c r="D405" s="40"/>
      <c r="E405" s="102"/>
      <c r="F405" s="102"/>
      <c r="G405" s="102"/>
      <c r="H405" s="102"/>
      <c r="I405" s="102"/>
      <c r="J405" s="102"/>
      <c r="K405" s="102"/>
      <c r="L405" s="102"/>
      <c r="M405" s="102"/>
      <c r="N405" s="102"/>
      <c r="O405" s="40"/>
      <c r="P405" s="40"/>
    </row>
    <row r="406" spans="2:16" s="53" customFormat="1" ht="12" customHeight="1" x14ac:dyDescent="0.2">
      <c r="B406" s="40"/>
      <c r="C406" s="39"/>
      <c r="D406" s="40"/>
      <c r="E406" s="102"/>
      <c r="F406" s="102"/>
      <c r="G406" s="102"/>
      <c r="H406" s="102"/>
      <c r="I406" s="102"/>
      <c r="J406" s="102"/>
      <c r="K406" s="102"/>
      <c r="L406" s="102"/>
      <c r="M406" s="102"/>
      <c r="N406" s="102"/>
      <c r="O406" s="40"/>
      <c r="P406" s="40"/>
    </row>
    <row r="407" spans="2:16" s="53" customFormat="1" ht="12" customHeight="1" x14ac:dyDescent="0.2">
      <c r="B407" s="40"/>
      <c r="C407" s="39"/>
      <c r="D407" s="40"/>
      <c r="E407" s="102"/>
      <c r="F407" s="102"/>
      <c r="G407" s="102"/>
      <c r="H407" s="102"/>
      <c r="I407" s="102"/>
      <c r="J407" s="102"/>
      <c r="K407" s="102"/>
      <c r="L407" s="102"/>
      <c r="M407" s="102"/>
      <c r="N407" s="102"/>
      <c r="O407" s="40"/>
      <c r="P407" s="40"/>
    </row>
    <row r="408" spans="2:16" s="53" customFormat="1" ht="12" customHeight="1" x14ac:dyDescent="0.2">
      <c r="B408" s="40"/>
      <c r="C408" s="39"/>
      <c r="D408" s="40"/>
      <c r="E408" s="102"/>
      <c r="F408" s="102"/>
      <c r="G408" s="102"/>
      <c r="H408" s="102"/>
      <c r="I408" s="102"/>
      <c r="J408" s="102"/>
      <c r="K408" s="102"/>
      <c r="L408" s="102"/>
      <c r="M408" s="102"/>
      <c r="N408" s="102"/>
      <c r="O408" s="40"/>
      <c r="P408" s="40"/>
    </row>
    <row r="409" spans="2:16" s="53" customFormat="1" ht="12" customHeight="1" x14ac:dyDescent="0.2">
      <c r="B409" s="40"/>
      <c r="C409" s="39"/>
      <c r="D409" s="40"/>
      <c r="E409" s="102"/>
      <c r="F409" s="102"/>
      <c r="G409" s="102"/>
      <c r="H409" s="102"/>
      <c r="I409" s="102"/>
      <c r="J409" s="102"/>
      <c r="K409" s="102"/>
      <c r="L409" s="102"/>
      <c r="M409" s="102"/>
      <c r="N409" s="102"/>
      <c r="O409" s="40"/>
      <c r="P409" s="40"/>
    </row>
    <row r="410" spans="2:16" s="53" customFormat="1" ht="12" customHeight="1" x14ac:dyDescent="0.2">
      <c r="B410" s="40"/>
      <c r="C410" s="39"/>
      <c r="D410" s="40"/>
      <c r="E410" s="102"/>
      <c r="F410" s="102"/>
      <c r="G410" s="102"/>
      <c r="H410" s="102"/>
      <c r="I410" s="102"/>
      <c r="J410" s="102"/>
      <c r="K410" s="102"/>
      <c r="L410" s="102"/>
      <c r="M410" s="102"/>
      <c r="N410" s="102"/>
      <c r="O410" s="40"/>
      <c r="P410" s="40"/>
    </row>
    <row r="411" spans="2:16" s="53" customFormat="1" ht="12" customHeight="1" x14ac:dyDescent="0.2">
      <c r="B411" s="40"/>
      <c r="C411" s="39"/>
      <c r="D411" s="40"/>
      <c r="E411" s="102"/>
      <c r="F411" s="102"/>
      <c r="G411" s="102"/>
      <c r="H411" s="102"/>
      <c r="I411" s="102"/>
      <c r="J411" s="102"/>
      <c r="K411" s="102"/>
      <c r="L411" s="102"/>
      <c r="M411" s="102"/>
      <c r="N411" s="102"/>
      <c r="O411" s="40"/>
      <c r="P411" s="40"/>
    </row>
    <row r="412" spans="2:16" s="53" customFormat="1" ht="12" customHeight="1" x14ac:dyDescent="0.2">
      <c r="B412" s="40"/>
      <c r="C412" s="39"/>
      <c r="D412" s="40"/>
      <c r="E412" s="102"/>
      <c r="F412" s="102"/>
      <c r="G412" s="102"/>
      <c r="H412" s="102"/>
      <c r="I412" s="102"/>
      <c r="J412" s="102"/>
      <c r="K412" s="102"/>
      <c r="L412" s="102"/>
      <c r="M412" s="102"/>
      <c r="N412" s="102"/>
      <c r="O412" s="40"/>
      <c r="P412" s="40"/>
    </row>
    <row r="413" spans="2:16" s="53" customFormat="1" ht="12" customHeight="1" x14ac:dyDescent="0.2">
      <c r="B413" s="40"/>
      <c r="C413" s="39"/>
      <c r="D413" s="40"/>
      <c r="E413" s="102"/>
      <c r="F413" s="102"/>
      <c r="G413" s="102"/>
      <c r="H413" s="102"/>
      <c r="I413" s="102"/>
      <c r="J413" s="102"/>
      <c r="K413" s="102"/>
      <c r="L413" s="102"/>
      <c r="M413" s="102"/>
      <c r="N413" s="102"/>
      <c r="O413" s="40"/>
      <c r="P413" s="40"/>
    </row>
    <row r="414" spans="2:16" s="53" customFormat="1" ht="12" customHeight="1" x14ac:dyDescent="0.2">
      <c r="B414" s="40"/>
      <c r="C414" s="39"/>
      <c r="D414" s="40"/>
      <c r="E414" s="102"/>
      <c r="F414" s="102"/>
      <c r="G414" s="102"/>
      <c r="H414" s="102"/>
      <c r="I414" s="102"/>
      <c r="J414" s="102"/>
      <c r="K414" s="102"/>
      <c r="L414" s="102"/>
      <c r="M414" s="102"/>
      <c r="N414" s="102"/>
      <c r="O414" s="40"/>
      <c r="P414" s="40"/>
    </row>
    <row r="415" spans="2:16" s="53" customFormat="1" ht="12" customHeight="1" x14ac:dyDescent="0.2">
      <c r="B415" s="40"/>
      <c r="C415" s="39"/>
      <c r="D415" s="40"/>
      <c r="E415" s="102"/>
      <c r="F415" s="102"/>
      <c r="G415" s="102"/>
      <c r="H415" s="102"/>
      <c r="I415" s="102"/>
      <c r="J415" s="102"/>
      <c r="K415" s="102"/>
      <c r="L415" s="102"/>
      <c r="M415" s="102"/>
      <c r="N415" s="102"/>
      <c r="O415" s="40"/>
      <c r="P415" s="40"/>
    </row>
    <row r="416" spans="2:16" s="53" customFormat="1" ht="12" customHeight="1" x14ac:dyDescent="0.2">
      <c r="B416" s="40"/>
      <c r="C416" s="39"/>
      <c r="D416" s="40"/>
      <c r="E416" s="102"/>
      <c r="F416" s="102"/>
      <c r="G416" s="102"/>
      <c r="H416" s="102"/>
      <c r="I416" s="102"/>
      <c r="J416" s="102"/>
      <c r="K416" s="102"/>
      <c r="L416" s="102"/>
      <c r="M416" s="102"/>
      <c r="N416" s="102"/>
      <c r="O416" s="40"/>
      <c r="P416" s="40"/>
    </row>
    <row r="417" spans="1:16" s="53" customFormat="1" ht="12" customHeight="1" x14ac:dyDescent="0.2">
      <c r="B417" s="40"/>
      <c r="C417" s="39"/>
      <c r="D417" s="40"/>
      <c r="E417" s="102"/>
      <c r="F417" s="102"/>
      <c r="G417" s="102"/>
      <c r="H417" s="102"/>
      <c r="I417" s="102"/>
      <c r="J417" s="102"/>
      <c r="K417" s="102"/>
      <c r="L417" s="102"/>
      <c r="M417" s="102"/>
      <c r="N417" s="102"/>
      <c r="O417" s="40"/>
      <c r="P417" s="40"/>
    </row>
    <row r="418" spans="1:16" s="106" customFormat="1" ht="6" customHeight="1" x14ac:dyDescent="0.2">
      <c r="B418" s="102"/>
      <c r="C418" s="112"/>
      <c r="D418" s="102"/>
      <c r="E418" s="40"/>
      <c r="F418" s="40"/>
      <c r="G418" s="40"/>
      <c r="H418" s="40"/>
      <c r="I418" s="40"/>
      <c r="J418" s="40"/>
      <c r="K418" s="40"/>
      <c r="L418" s="40"/>
      <c r="M418" s="40"/>
      <c r="N418" s="40"/>
      <c r="O418" s="102"/>
      <c r="P418" s="102"/>
    </row>
    <row r="419" spans="1:16" s="53" customFormat="1" ht="12" customHeight="1" x14ac:dyDescent="0.2">
      <c r="B419" s="40"/>
      <c r="C419" s="39" t="s">
        <v>79</v>
      </c>
      <c r="D419" s="40" t="s">
        <v>80</v>
      </c>
      <c r="E419" s="102"/>
      <c r="F419" s="102"/>
      <c r="G419" s="102"/>
      <c r="H419" s="102"/>
      <c r="I419" s="102"/>
      <c r="J419" s="102"/>
      <c r="K419" s="102"/>
      <c r="L419" s="102"/>
      <c r="M419" s="102"/>
      <c r="N419" s="102"/>
      <c r="O419" s="40"/>
      <c r="P419" s="40"/>
    </row>
    <row r="420" spans="1:16" s="53" customFormat="1" ht="12" customHeight="1" x14ac:dyDescent="0.2">
      <c r="B420" s="40"/>
      <c r="C420" s="39"/>
      <c r="D420" s="40"/>
      <c r="E420" s="102"/>
      <c r="F420" s="102"/>
      <c r="G420" s="102"/>
      <c r="H420" s="102"/>
      <c r="I420" s="102"/>
      <c r="J420" s="102"/>
      <c r="K420" s="102"/>
      <c r="L420" s="102"/>
      <c r="M420" s="102"/>
      <c r="N420" s="102"/>
      <c r="O420" s="40"/>
      <c r="P420" s="40"/>
    </row>
    <row r="421" spans="1:16" x14ac:dyDescent="0.2">
      <c r="B421" s="69"/>
      <c r="D421" s="39" t="s">
        <v>371</v>
      </c>
      <c r="E421" s="118"/>
      <c r="F421" s="118"/>
      <c r="G421" s="118"/>
      <c r="H421" s="118"/>
      <c r="I421" s="118"/>
      <c r="J421" s="118"/>
      <c r="K421" s="118"/>
      <c r="L421" s="118"/>
      <c r="M421" s="118"/>
      <c r="N421" s="118"/>
    </row>
    <row r="422" spans="1:16" ht="6" customHeight="1" x14ac:dyDescent="0.2">
      <c r="B422" s="69"/>
      <c r="D422" s="39"/>
      <c r="E422" s="118"/>
      <c r="F422" s="118"/>
      <c r="G422" s="118"/>
      <c r="H422" s="118"/>
      <c r="I422" s="118"/>
      <c r="J422" s="118"/>
      <c r="K422" s="118"/>
      <c r="L422" s="118"/>
      <c r="M422" s="118"/>
      <c r="N422" s="118"/>
    </row>
    <row r="423" spans="1:16" ht="12" customHeight="1" x14ac:dyDescent="0.2">
      <c r="B423" s="45" t="s">
        <v>59</v>
      </c>
      <c r="C423" s="89" t="s">
        <v>81</v>
      </c>
    </row>
    <row r="424" spans="1:16" ht="6" customHeight="1" x14ac:dyDescent="0.2">
      <c r="A424" s="45"/>
    </row>
    <row r="425" spans="1:16" s="53" customFormat="1" ht="12" customHeight="1" x14ac:dyDescent="0.2">
      <c r="B425" s="39"/>
      <c r="C425" s="40"/>
      <c r="D425" s="40"/>
      <c r="E425" s="102"/>
      <c r="F425" s="102"/>
      <c r="G425" s="102"/>
      <c r="H425" s="102"/>
      <c r="I425" s="102"/>
      <c r="J425" s="102"/>
      <c r="K425" s="102"/>
      <c r="L425" s="102"/>
      <c r="M425" s="102"/>
      <c r="N425" s="102"/>
      <c r="O425" s="40"/>
      <c r="P425" s="40"/>
    </row>
    <row r="426" spans="1:16" ht="6" customHeight="1" x14ac:dyDescent="0.2">
      <c r="A426" s="69"/>
      <c r="B426" s="102"/>
      <c r="C426" s="170" t="s">
        <v>431</v>
      </c>
      <c r="D426" s="170"/>
      <c r="E426" s="170"/>
      <c r="F426" s="170"/>
      <c r="G426" s="170"/>
      <c r="H426" s="170"/>
      <c r="I426" s="170"/>
      <c r="J426" s="170"/>
      <c r="K426" s="170"/>
      <c r="L426" s="170"/>
      <c r="M426" s="170"/>
      <c r="N426" s="170"/>
      <c r="O426" s="170"/>
      <c r="P426" s="170"/>
    </row>
    <row r="427" spans="1:16" s="53" customFormat="1" ht="12" customHeight="1" x14ac:dyDescent="0.2">
      <c r="B427" s="40"/>
      <c r="C427" s="170"/>
      <c r="D427" s="170"/>
      <c r="E427" s="170"/>
      <c r="F427" s="170"/>
      <c r="G427" s="170"/>
      <c r="H427" s="170"/>
      <c r="I427" s="170"/>
      <c r="J427" s="170"/>
      <c r="K427" s="170"/>
      <c r="L427" s="170"/>
      <c r="M427" s="170"/>
      <c r="N427" s="170"/>
      <c r="O427" s="170"/>
      <c r="P427" s="170"/>
    </row>
    <row r="428" spans="1:16" s="53" customFormat="1" ht="12" customHeight="1" x14ac:dyDescent="0.2">
      <c r="B428" s="40"/>
      <c r="C428" s="170"/>
      <c r="D428" s="170"/>
      <c r="E428" s="170"/>
      <c r="F428" s="170"/>
      <c r="G428" s="170"/>
      <c r="H428" s="170"/>
      <c r="I428" s="170"/>
      <c r="J428" s="170"/>
      <c r="K428" s="170"/>
      <c r="L428" s="170"/>
      <c r="M428" s="170"/>
      <c r="N428" s="170"/>
      <c r="O428" s="170"/>
      <c r="P428" s="170"/>
    </row>
    <row r="429" spans="1:16" s="53" customFormat="1" ht="12" customHeight="1" x14ac:dyDescent="0.2">
      <c r="B429" s="65"/>
      <c r="C429" s="170"/>
      <c r="D429" s="170"/>
      <c r="E429" s="170"/>
      <c r="F429" s="170"/>
      <c r="G429" s="170"/>
      <c r="H429" s="170"/>
      <c r="I429" s="170"/>
      <c r="J429" s="170"/>
      <c r="K429" s="170"/>
      <c r="L429" s="170"/>
      <c r="M429" s="170"/>
      <c r="N429" s="170"/>
      <c r="O429" s="170"/>
      <c r="P429" s="170"/>
    </row>
    <row r="430" spans="1:16" s="53" customFormat="1" ht="12" customHeight="1" x14ac:dyDescent="0.2">
      <c r="B430" s="65"/>
      <c r="C430" s="170"/>
      <c r="D430" s="170"/>
      <c r="E430" s="170"/>
      <c r="F430" s="170"/>
      <c r="G430" s="170"/>
      <c r="H430" s="170"/>
      <c r="I430" s="170"/>
      <c r="J430" s="170"/>
      <c r="K430" s="170"/>
      <c r="L430" s="170"/>
      <c r="M430" s="170"/>
      <c r="N430" s="170"/>
      <c r="O430" s="170"/>
      <c r="P430" s="170"/>
    </row>
    <row r="431" spans="1:16" s="53" customFormat="1" ht="12" customHeight="1" x14ac:dyDescent="0.2">
      <c r="B431" s="40"/>
      <c r="C431" s="170"/>
      <c r="D431" s="170"/>
      <c r="E431" s="170"/>
      <c r="F431" s="170"/>
      <c r="G431" s="170"/>
      <c r="H431" s="170"/>
      <c r="I431" s="170"/>
      <c r="J431" s="170"/>
      <c r="K431" s="170"/>
      <c r="L431" s="170"/>
      <c r="M431" s="170"/>
      <c r="N431" s="170"/>
      <c r="O431" s="170"/>
      <c r="P431" s="170"/>
    </row>
    <row r="432" spans="1:16" s="53" customFormat="1" ht="15.75" customHeight="1" x14ac:dyDescent="0.2">
      <c r="B432" s="40"/>
      <c r="C432" s="170"/>
      <c r="D432" s="170"/>
      <c r="E432" s="170"/>
      <c r="F432" s="170"/>
      <c r="G432" s="170"/>
      <c r="H432" s="170"/>
      <c r="I432" s="170"/>
      <c r="J432" s="170"/>
      <c r="K432" s="170"/>
      <c r="L432" s="170"/>
      <c r="M432" s="170"/>
      <c r="N432" s="170"/>
      <c r="O432" s="170"/>
      <c r="P432" s="170"/>
    </row>
    <row r="433" spans="1:16" s="53" customFormat="1" ht="18" customHeight="1" x14ac:dyDescent="0.2">
      <c r="B433" s="65"/>
      <c r="C433" s="170"/>
      <c r="D433" s="170"/>
      <c r="E433" s="170"/>
      <c r="F433" s="170"/>
      <c r="G433" s="170"/>
      <c r="H433" s="170"/>
      <c r="I433" s="170"/>
      <c r="J433" s="170"/>
      <c r="K433" s="170"/>
      <c r="L433" s="170"/>
      <c r="M433" s="170"/>
      <c r="N433" s="170"/>
      <c r="O433" s="170"/>
      <c r="P433" s="170"/>
    </row>
    <row r="434" spans="1:16" s="53" customFormat="1" ht="12" customHeight="1" x14ac:dyDescent="0.2">
      <c r="B434" s="40"/>
      <c r="C434" s="170"/>
      <c r="D434" s="170"/>
      <c r="E434" s="170"/>
      <c r="F434" s="170"/>
      <c r="G434" s="170"/>
      <c r="H434" s="170"/>
      <c r="I434" s="170"/>
      <c r="J434" s="170"/>
      <c r="K434" s="170"/>
      <c r="L434" s="170"/>
      <c r="M434" s="170"/>
      <c r="N434" s="170"/>
      <c r="O434" s="170"/>
      <c r="P434" s="170"/>
    </row>
    <row r="435" spans="1:16" s="53" customFormat="1" ht="12" customHeight="1" x14ac:dyDescent="0.2">
      <c r="B435" s="40"/>
      <c r="C435" s="170"/>
      <c r="D435" s="170"/>
      <c r="E435" s="170"/>
      <c r="F435" s="170"/>
      <c r="G435" s="170"/>
      <c r="H435" s="170"/>
      <c r="I435" s="170"/>
      <c r="J435" s="170"/>
      <c r="K435" s="170"/>
      <c r="L435" s="170"/>
      <c r="M435" s="170"/>
      <c r="N435" s="170"/>
      <c r="O435" s="170"/>
      <c r="P435" s="170"/>
    </row>
    <row r="436" spans="1:16" s="53" customFormat="1" ht="12" customHeight="1" x14ac:dyDescent="0.2">
      <c r="B436" s="40"/>
      <c r="C436" s="170"/>
      <c r="D436" s="170"/>
      <c r="E436" s="170"/>
      <c r="F436" s="170"/>
      <c r="G436" s="170"/>
      <c r="H436" s="170"/>
      <c r="I436" s="170"/>
      <c r="J436" s="170"/>
      <c r="K436" s="170"/>
      <c r="L436" s="170"/>
      <c r="M436" s="170"/>
      <c r="N436" s="170"/>
      <c r="O436" s="170"/>
      <c r="P436" s="170"/>
    </row>
    <row r="437" spans="1:16" s="53" customFormat="1" ht="36" customHeight="1" x14ac:dyDescent="0.2">
      <c r="B437" s="40"/>
      <c r="C437" s="170"/>
      <c r="D437" s="170"/>
      <c r="E437" s="170"/>
      <c r="F437" s="170"/>
      <c r="G437" s="170"/>
      <c r="H437" s="170"/>
      <c r="I437" s="170"/>
      <c r="J437" s="170"/>
      <c r="K437" s="170"/>
      <c r="L437" s="170"/>
      <c r="M437" s="170"/>
      <c r="N437" s="170"/>
      <c r="O437" s="170"/>
      <c r="P437" s="170"/>
    </row>
    <row r="438" spans="1:16" s="53" customFormat="1" ht="26.25" customHeight="1" x14ac:dyDescent="0.2">
      <c r="B438" s="40"/>
      <c r="C438" s="170"/>
      <c r="D438" s="170"/>
      <c r="E438" s="170"/>
      <c r="F438" s="170"/>
      <c r="G438" s="170"/>
      <c r="H438" s="170"/>
      <c r="I438" s="170"/>
      <c r="J438" s="170"/>
      <c r="K438" s="170"/>
      <c r="L438" s="170"/>
      <c r="M438" s="170"/>
      <c r="N438" s="170"/>
      <c r="O438" s="170"/>
      <c r="P438" s="170"/>
    </row>
    <row r="439" spans="1:16" s="53" customFormat="1" ht="31.5" customHeight="1" x14ac:dyDescent="0.2">
      <c r="C439" s="170"/>
      <c r="D439" s="170"/>
      <c r="E439" s="170"/>
      <c r="F439" s="170"/>
      <c r="G439" s="170"/>
      <c r="H439" s="170"/>
      <c r="I439" s="170"/>
      <c r="J439" s="170"/>
      <c r="K439" s="170"/>
      <c r="L439" s="170"/>
      <c r="M439" s="170"/>
      <c r="N439" s="170"/>
      <c r="O439" s="170"/>
      <c r="P439" s="170"/>
    </row>
    <row r="440" spans="1:16" ht="6" customHeight="1" x14ac:dyDescent="0.2">
      <c r="E440" s="90"/>
      <c r="F440" s="90"/>
      <c r="G440" s="90"/>
      <c r="H440" s="90"/>
      <c r="I440" s="90"/>
      <c r="J440" s="90"/>
      <c r="K440" s="90"/>
      <c r="L440" s="90"/>
      <c r="M440" s="90"/>
      <c r="N440" s="90"/>
    </row>
    <row r="441" spans="1:16" ht="12" customHeight="1" x14ac:dyDescent="0.2">
      <c r="B441" s="45" t="s">
        <v>58</v>
      </c>
      <c r="C441" s="89" t="s">
        <v>82</v>
      </c>
    </row>
    <row r="442" spans="1:16" ht="12" customHeight="1" x14ac:dyDescent="0.2">
      <c r="B442" s="45"/>
      <c r="C442" s="89"/>
    </row>
    <row r="443" spans="1:16" ht="12.75" customHeight="1" x14ac:dyDescent="0.2">
      <c r="A443" s="45"/>
      <c r="B443" s="39" t="s">
        <v>30</v>
      </c>
      <c r="C443" s="39"/>
      <c r="D443" s="39"/>
      <c r="E443" s="102"/>
      <c r="F443" s="102"/>
      <c r="G443" s="102"/>
      <c r="H443" s="102"/>
      <c r="I443" s="102"/>
      <c r="J443" s="102"/>
      <c r="K443" s="102"/>
      <c r="L443" s="102"/>
      <c r="M443" s="102"/>
      <c r="N443" s="102"/>
      <c r="O443" s="39"/>
      <c r="P443" s="39"/>
    </row>
    <row r="444" spans="1:16" ht="6" customHeight="1" x14ac:dyDescent="0.2">
      <c r="A444" s="69"/>
      <c r="B444" s="102"/>
      <c r="C444" s="102"/>
      <c r="D444" s="102"/>
      <c r="E444" s="39"/>
      <c r="F444" s="39"/>
      <c r="G444" s="39"/>
      <c r="H444" s="39"/>
      <c r="I444" s="39"/>
      <c r="J444" s="39"/>
      <c r="K444" s="39"/>
      <c r="L444" s="39"/>
      <c r="M444" s="39"/>
      <c r="N444" s="39"/>
      <c r="O444" s="102"/>
      <c r="P444" s="102"/>
    </row>
    <row r="445" spans="1:16" s="53" customFormat="1" ht="12" customHeight="1" x14ac:dyDescent="0.2">
      <c r="B445" s="65"/>
      <c r="C445" s="54" t="s">
        <v>83</v>
      </c>
      <c r="D445" s="326" t="s">
        <v>84</v>
      </c>
      <c r="E445" s="326"/>
      <c r="F445" s="326"/>
      <c r="G445" s="326"/>
      <c r="H445" s="326"/>
      <c r="I445" s="326"/>
      <c r="J445" s="326"/>
      <c r="K445" s="326"/>
      <c r="L445" s="326"/>
      <c r="M445" s="326"/>
      <c r="N445" s="326"/>
      <c r="O445" s="326"/>
      <c r="P445" s="326"/>
    </row>
    <row r="446" spans="1:16" s="53" customFormat="1" ht="12" customHeight="1" x14ac:dyDescent="0.2">
      <c r="A446" s="62"/>
      <c r="B446" s="65"/>
      <c r="C446" s="65"/>
      <c r="D446" s="326"/>
      <c r="E446" s="326"/>
      <c r="F446" s="326"/>
      <c r="G446" s="326"/>
      <c r="H446" s="326"/>
      <c r="I446" s="326"/>
      <c r="J446" s="326"/>
      <c r="K446" s="326"/>
      <c r="L446" s="326"/>
      <c r="M446" s="326"/>
      <c r="N446" s="326"/>
      <c r="O446" s="326"/>
      <c r="P446" s="326"/>
    </row>
    <row r="447" spans="1:16" s="53" customFormat="1" ht="12" customHeight="1" x14ac:dyDescent="0.2">
      <c r="B447" s="40"/>
      <c r="C447" s="39"/>
      <c r="D447" s="164" t="s">
        <v>372</v>
      </c>
      <c r="E447" s="164"/>
      <c r="F447" s="164"/>
      <c r="G447" s="164"/>
      <c r="H447" s="164"/>
      <c r="I447" s="164"/>
      <c r="J447" s="164"/>
      <c r="K447" s="164"/>
      <c r="L447" s="164"/>
      <c r="M447" s="164"/>
      <c r="N447" s="164"/>
      <c r="O447" s="164"/>
      <c r="P447" s="164"/>
    </row>
    <row r="448" spans="1:16" s="53" customFormat="1" ht="12" customHeight="1" x14ac:dyDescent="0.2">
      <c r="B448" s="40"/>
      <c r="C448" s="39"/>
      <c r="D448" s="164"/>
      <c r="E448" s="164"/>
      <c r="F448" s="164"/>
      <c r="G448" s="164"/>
      <c r="H448" s="164"/>
      <c r="I448" s="164"/>
      <c r="J448" s="164"/>
      <c r="K448" s="164"/>
      <c r="L448" s="164"/>
      <c r="M448" s="164"/>
      <c r="N448" s="164"/>
      <c r="O448" s="164"/>
      <c r="P448" s="164"/>
    </row>
    <row r="449" spans="2:16" s="53" customFormat="1" ht="12" customHeight="1" x14ac:dyDescent="0.2">
      <c r="B449" s="40"/>
      <c r="C449" s="39"/>
      <c r="D449" s="164"/>
      <c r="E449" s="164"/>
      <c r="F449" s="164"/>
      <c r="G449" s="164"/>
      <c r="H449" s="164"/>
      <c r="I449" s="164"/>
      <c r="J449" s="164"/>
      <c r="K449" s="164"/>
      <c r="L449" s="164"/>
      <c r="M449" s="164"/>
      <c r="N449" s="164"/>
      <c r="O449" s="164"/>
      <c r="P449" s="164"/>
    </row>
    <row r="450" spans="2:16" s="53" customFormat="1" ht="12" customHeight="1" x14ac:dyDescent="0.2">
      <c r="B450" s="40"/>
      <c r="C450" s="39"/>
      <c r="D450" s="164"/>
      <c r="E450" s="164"/>
      <c r="F450" s="164"/>
      <c r="G450" s="164"/>
      <c r="H450" s="164"/>
      <c r="I450" s="164"/>
      <c r="J450" s="164"/>
      <c r="K450" s="164"/>
      <c r="L450" s="164"/>
      <c r="M450" s="164"/>
      <c r="N450" s="164"/>
      <c r="O450" s="164"/>
      <c r="P450" s="164"/>
    </row>
    <row r="451" spans="2:16" s="53" customFormat="1" ht="12" customHeight="1" x14ac:dyDescent="0.2">
      <c r="B451" s="40"/>
      <c r="C451" s="39"/>
      <c r="D451" s="164"/>
      <c r="E451" s="164"/>
      <c r="F451" s="164"/>
      <c r="G451" s="164"/>
      <c r="H451" s="164"/>
      <c r="I451" s="164"/>
      <c r="J451" s="164"/>
      <c r="K451" s="164"/>
      <c r="L451" s="164"/>
      <c r="M451" s="164"/>
      <c r="N451" s="164"/>
      <c r="O451" s="164"/>
      <c r="P451" s="164"/>
    </row>
    <row r="452" spans="2:16" s="53" customFormat="1" ht="12" customHeight="1" x14ac:dyDescent="0.2">
      <c r="B452" s="40"/>
      <c r="C452" s="39"/>
      <c r="D452" s="40"/>
      <c r="E452" s="119"/>
      <c r="F452" s="119"/>
      <c r="G452" s="119"/>
      <c r="H452" s="119"/>
      <c r="I452" s="119"/>
      <c r="J452" s="119"/>
      <c r="K452" s="119"/>
      <c r="L452" s="119"/>
      <c r="M452" s="119"/>
      <c r="N452" s="119"/>
      <c r="O452" s="40"/>
      <c r="P452" s="40"/>
    </row>
    <row r="453" spans="2:16" s="53" customFormat="1" ht="12" customHeight="1" x14ac:dyDescent="0.2">
      <c r="B453" s="40"/>
      <c r="C453" s="39"/>
      <c r="D453" s="164" t="s">
        <v>373</v>
      </c>
      <c r="E453" s="164"/>
      <c r="F453" s="164"/>
      <c r="G453" s="164"/>
      <c r="H453" s="164"/>
      <c r="I453" s="164"/>
      <c r="J453" s="164"/>
      <c r="K453" s="164"/>
      <c r="L453" s="164"/>
      <c r="M453" s="164"/>
      <c r="N453" s="164"/>
      <c r="O453" s="164"/>
      <c r="P453" s="164"/>
    </row>
    <row r="454" spans="2:16" s="53" customFormat="1" ht="12" customHeight="1" x14ac:dyDescent="0.2">
      <c r="B454" s="40"/>
      <c r="C454" s="39"/>
      <c r="D454" s="164"/>
      <c r="E454" s="164"/>
      <c r="F454" s="164"/>
      <c r="G454" s="164"/>
      <c r="H454" s="164"/>
      <c r="I454" s="164"/>
      <c r="J454" s="164"/>
      <c r="K454" s="164"/>
      <c r="L454" s="164"/>
      <c r="M454" s="164"/>
      <c r="N454" s="164"/>
      <c r="O454" s="164"/>
      <c r="P454" s="164"/>
    </row>
    <row r="455" spans="2:16" s="53" customFormat="1" ht="12" customHeight="1" x14ac:dyDescent="0.2">
      <c r="B455" s="40"/>
      <c r="C455" s="39"/>
      <c r="D455" s="164"/>
      <c r="E455" s="164"/>
      <c r="F455" s="164"/>
      <c r="G455" s="164"/>
      <c r="H455" s="164"/>
      <c r="I455" s="164"/>
      <c r="J455" s="164"/>
      <c r="K455" s="164"/>
      <c r="L455" s="164"/>
      <c r="M455" s="164"/>
      <c r="N455" s="164"/>
      <c r="O455" s="164"/>
      <c r="P455" s="164"/>
    </row>
    <row r="456" spans="2:16" s="53" customFormat="1" ht="12" customHeight="1" x14ac:dyDescent="0.2">
      <c r="B456" s="40"/>
      <c r="C456" s="39"/>
      <c r="D456" s="164"/>
      <c r="E456" s="164"/>
      <c r="F456" s="164"/>
      <c r="G456" s="164"/>
      <c r="H456" s="164"/>
      <c r="I456" s="164"/>
      <c r="J456" s="164"/>
      <c r="K456" s="164"/>
      <c r="L456" s="164"/>
      <c r="M456" s="164"/>
      <c r="N456" s="164"/>
      <c r="O456" s="164"/>
      <c r="P456" s="164"/>
    </row>
    <row r="457" spans="2:16" s="53" customFormat="1" ht="12" customHeight="1" x14ac:dyDescent="0.2">
      <c r="B457" s="40"/>
      <c r="C457" s="39"/>
      <c r="D457" s="40"/>
      <c r="E457" s="40"/>
      <c r="F457" s="40"/>
      <c r="G457" s="40"/>
      <c r="H457" s="40"/>
      <c r="I457" s="40"/>
      <c r="J457" s="40"/>
      <c r="K457" s="40"/>
      <c r="L457" s="40"/>
      <c r="M457" s="40"/>
      <c r="N457" s="40"/>
      <c r="O457" s="40"/>
      <c r="P457" s="40"/>
    </row>
    <row r="458" spans="2:16" s="53" customFormat="1" ht="12" customHeight="1" x14ac:dyDescent="0.2">
      <c r="B458" s="40"/>
      <c r="C458" s="39"/>
      <c r="D458" s="171" t="s">
        <v>374</v>
      </c>
      <c r="E458" s="171"/>
      <c r="F458" s="171"/>
      <c r="G458" s="171"/>
      <c r="H458" s="171"/>
      <c r="I458" s="171"/>
      <c r="J458" s="171"/>
      <c r="K458" s="171"/>
      <c r="L458" s="171"/>
      <c r="M458" s="171"/>
      <c r="N458" s="171"/>
      <c r="O458" s="171"/>
      <c r="P458" s="171"/>
    </row>
    <row r="459" spans="2:16" s="53" customFormat="1" ht="12" customHeight="1" x14ac:dyDescent="0.2">
      <c r="B459" s="40"/>
      <c r="C459" s="39"/>
      <c r="D459" s="40"/>
      <c r="E459" s="40"/>
      <c r="F459" s="40"/>
      <c r="G459" s="40"/>
      <c r="H459" s="40"/>
      <c r="I459" s="40"/>
      <c r="J459" s="40"/>
      <c r="K459" s="40"/>
      <c r="L459" s="40"/>
      <c r="M459" s="40"/>
      <c r="N459" s="40"/>
      <c r="O459" s="40"/>
      <c r="P459" s="40"/>
    </row>
    <row r="460" spans="2:16" s="53" customFormat="1" ht="12" customHeight="1" x14ac:dyDescent="0.2">
      <c r="B460" s="40"/>
      <c r="C460" s="39"/>
      <c r="D460" s="40"/>
      <c r="E460" s="40"/>
      <c r="F460" s="40"/>
      <c r="G460" s="40"/>
      <c r="H460" s="40"/>
      <c r="I460" s="40"/>
      <c r="J460" s="40"/>
      <c r="K460" s="40"/>
      <c r="L460" s="40"/>
      <c r="M460" s="40"/>
      <c r="N460" s="40"/>
      <c r="O460" s="40"/>
      <c r="P460" s="40"/>
    </row>
    <row r="461" spans="2:16" s="53" customFormat="1" ht="12" customHeight="1" x14ac:dyDescent="0.2">
      <c r="B461" s="40"/>
      <c r="C461" s="39"/>
      <c r="D461" s="40"/>
      <c r="E461" s="40"/>
      <c r="F461" s="40"/>
      <c r="G461" s="40"/>
      <c r="H461" s="40"/>
      <c r="I461" s="40"/>
      <c r="J461" s="40"/>
      <c r="K461" s="40"/>
      <c r="L461" s="40"/>
      <c r="M461" s="40"/>
      <c r="N461" s="40"/>
      <c r="O461" s="40"/>
      <c r="P461" s="40"/>
    </row>
    <row r="462" spans="2:16" s="53" customFormat="1" ht="12" customHeight="1" x14ac:dyDescent="0.2">
      <c r="B462" s="40"/>
      <c r="C462" s="39"/>
      <c r="D462" s="40"/>
      <c r="E462" s="40"/>
      <c r="F462" s="40"/>
      <c r="G462" s="40"/>
      <c r="H462" s="40"/>
      <c r="I462" s="40"/>
      <c r="J462" s="40"/>
      <c r="K462" s="40"/>
      <c r="L462" s="40"/>
      <c r="M462" s="40"/>
      <c r="N462" s="40"/>
      <c r="O462" s="40"/>
      <c r="P462" s="40"/>
    </row>
    <row r="463" spans="2:16" s="53" customFormat="1" ht="12" customHeight="1" x14ac:dyDescent="0.2">
      <c r="B463" s="40"/>
      <c r="C463" s="39"/>
      <c r="D463" s="40"/>
      <c r="E463" s="40"/>
      <c r="F463" s="40"/>
      <c r="G463" s="40"/>
      <c r="H463" s="40"/>
      <c r="I463" s="40"/>
      <c r="J463" s="40"/>
      <c r="K463" s="40"/>
      <c r="L463" s="40"/>
      <c r="M463" s="40"/>
      <c r="N463" s="40"/>
      <c r="O463" s="40"/>
      <c r="P463" s="40"/>
    </row>
    <row r="464" spans="2:16" s="53" customFormat="1" ht="12" customHeight="1" x14ac:dyDescent="0.2">
      <c r="B464" s="40"/>
      <c r="C464" s="39"/>
      <c r="D464" s="40"/>
      <c r="E464" s="40"/>
      <c r="F464" s="40"/>
      <c r="G464" s="40"/>
      <c r="H464" s="40"/>
      <c r="I464" s="40"/>
      <c r="J464" s="40"/>
      <c r="K464" s="40"/>
      <c r="L464" s="40"/>
      <c r="M464" s="40"/>
      <c r="N464" s="40"/>
      <c r="O464" s="40"/>
      <c r="P464" s="40"/>
    </row>
    <row r="465" spans="2:16" s="53" customFormat="1" ht="12" customHeight="1" x14ac:dyDescent="0.2">
      <c r="B465" s="40"/>
      <c r="C465" s="39"/>
      <c r="D465" s="40"/>
      <c r="E465" s="40"/>
      <c r="F465" s="40"/>
      <c r="G465" s="40"/>
      <c r="H465" s="40"/>
      <c r="I465" s="40"/>
      <c r="J465" s="40"/>
      <c r="K465" s="40"/>
      <c r="L465" s="40"/>
      <c r="M465" s="40"/>
      <c r="N465" s="40"/>
      <c r="O465" s="40"/>
      <c r="P465" s="40"/>
    </row>
    <row r="466" spans="2:16" s="53" customFormat="1" ht="12" customHeight="1" x14ac:dyDescent="0.2">
      <c r="B466" s="40"/>
      <c r="C466" s="39"/>
      <c r="D466" s="40"/>
      <c r="E466" s="40"/>
      <c r="F466" s="40"/>
      <c r="G466" s="40"/>
      <c r="H466" s="40"/>
      <c r="I466" s="40"/>
      <c r="J466" s="40"/>
      <c r="K466" s="40"/>
      <c r="L466" s="40"/>
      <c r="M466" s="40"/>
      <c r="N466" s="40"/>
      <c r="O466" s="40"/>
      <c r="P466" s="40"/>
    </row>
    <row r="467" spans="2:16" s="53" customFormat="1" ht="12" customHeight="1" x14ac:dyDescent="0.2">
      <c r="B467" s="40"/>
      <c r="C467" s="39"/>
      <c r="D467" s="40"/>
      <c r="E467" s="40"/>
      <c r="F467" s="40"/>
      <c r="G467" s="40"/>
      <c r="H467" s="40"/>
      <c r="I467" s="40"/>
      <c r="J467" s="40"/>
      <c r="K467" s="40"/>
      <c r="L467" s="40"/>
      <c r="M467" s="40"/>
      <c r="N467" s="40"/>
      <c r="O467" s="40"/>
      <c r="P467" s="40"/>
    </row>
    <row r="468" spans="2:16" s="53" customFormat="1" ht="12" customHeight="1" x14ac:dyDescent="0.2">
      <c r="B468" s="40"/>
      <c r="C468" s="39"/>
      <c r="D468" s="40"/>
      <c r="E468" s="40"/>
      <c r="F468" s="40"/>
      <c r="G468" s="40"/>
      <c r="H468" s="40"/>
      <c r="I468" s="40"/>
      <c r="J468" s="40"/>
      <c r="K468" s="40"/>
      <c r="L468" s="40"/>
      <c r="M468" s="40"/>
      <c r="N468" s="40"/>
      <c r="O468" s="40"/>
      <c r="P468" s="40"/>
    </row>
    <row r="469" spans="2:16" s="53" customFormat="1" ht="12" customHeight="1" x14ac:dyDescent="0.2">
      <c r="B469" s="40"/>
      <c r="C469" s="39"/>
      <c r="D469" s="40"/>
      <c r="E469" s="40"/>
      <c r="F469" s="40"/>
      <c r="G469" s="40"/>
      <c r="H469" s="40"/>
      <c r="I469" s="40"/>
      <c r="J469" s="40"/>
      <c r="K469" s="40"/>
      <c r="L469" s="40"/>
      <c r="M469" s="40"/>
      <c r="N469" s="40"/>
      <c r="O469" s="40"/>
      <c r="P469" s="40"/>
    </row>
    <row r="470" spans="2:16" s="53" customFormat="1" ht="12" customHeight="1" x14ac:dyDescent="0.2">
      <c r="B470" s="40"/>
      <c r="C470" s="39"/>
      <c r="D470" s="40"/>
      <c r="E470" s="40"/>
      <c r="F470" s="40"/>
      <c r="G470" s="40"/>
      <c r="H470" s="40"/>
      <c r="I470" s="40"/>
      <c r="J470" s="40"/>
      <c r="K470" s="40"/>
      <c r="L470" s="40"/>
      <c r="M470" s="40"/>
      <c r="N470" s="40"/>
      <c r="O470" s="40"/>
      <c r="P470" s="40"/>
    </row>
    <row r="471" spans="2:16" s="53" customFormat="1" ht="12" customHeight="1" x14ac:dyDescent="0.2">
      <c r="B471" s="40"/>
      <c r="C471" s="39"/>
      <c r="D471" s="40"/>
      <c r="E471" s="40"/>
      <c r="F471" s="40"/>
      <c r="G471" s="40"/>
      <c r="H471" s="40"/>
      <c r="I471" s="40"/>
      <c r="J471" s="40"/>
      <c r="K471" s="40"/>
      <c r="L471" s="40"/>
      <c r="M471" s="40"/>
      <c r="N471" s="40"/>
      <c r="O471" s="40"/>
      <c r="P471" s="40"/>
    </row>
    <row r="472" spans="2:16" s="53" customFormat="1" ht="12" customHeight="1" x14ac:dyDescent="0.2">
      <c r="B472" s="40"/>
      <c r="C472" s="39"/>
      <c r="D472" s="40"/>
      <c r="E472" s="40"/>
      <c r="F472" s="40"/>
      <c r="G472" s="40"/>
      <c r="H472" s="40"/>
      <c r="I472" s="40"/>
      <c r="J472" s="40"/>
      <c r="K472" s="40"/>
      <c r="L472" s="40"/>
      <c r="M472" s="40"/>
      <c r="N472" s="40"/>
      <c r="O472" s="40"/>
      <c r="P472" s="40"/>
    </row>
    <row r="473" spans="2:16" s="53" customFormat="1" ht="12" customHeight="1" x14ac:dyDescent="0.2">
      <c r="B473" s="40"/>
      <c r="C473" s="39"/>
      <c r="D473" s="40"/>
      <c r="E473" s="40"/>
      <c r="F473" s="40"/>
      <c r="G473" s="40"/>
      <c r="H473" s="40"/>
      <c r="I473" s="40"/>
      <c r="J473" s="40"/>
      <c r="K473" s="40"/>
      <c r="L473" s="40"/>
      <c r="M473" s="40"/>
      <c r="N473" s="40"/>
      <c r="O473" s="40"/>
      <c r="P473" s="40"/>
    </row>
    <row r="474" spans="2:16" s="53" customFormat="1" ht="12" customHeight="1" x14ac:dyDescent="0.2">
      <c r="B474" s="40"/>
      <c r="C474" s="39"/>
      <c r="D474" s="40"/>
      <c r="E474" s="40"/>
      <c r="F474" s="40"/>
      <c r="G474" s="40"/>
      <c r="H474" s="40"/>
      <c r="I474" s="40"/>
      <c r="J474" s="40"/>
      <c r="K474" s="40"/>
      <c r="L474" s="40"/>
      <c r="M474" s="40"/>
      <c r="N474" s="40"/>
      <c r="O474" s="40"/>
      <c r="P474" s="40"/>
    </row>
    <row r="475" spans="2:16" s="53" customFormat="1" ht="12" customHeight="1" x14ac:dyDescent="0.2">
      <c r="B475" s="40"/>
      <c r="C475" s="39"/>
      <c r="D475" s="40"/>
      <c r="E475" s="40"/>
      <c r="F475" s="40"/>
      <c r="G475" s="40"/>
      <c r="H475" s="40"/>
      <c r="I475" s="40"/>
      <c r="J475" s="40"/>
      <c r="K475" s="40"/>
      <c r="L475" s="40"/>
      <c r="M475" s="40"/>
      <c r="N475" s="40"/>
      <c r="O475" s="40"/>
      <c r="P475" s="40"/>
    </row>
    <row r="476" spans="2:16" s="53" customFormat="1" ht="12" customHeight="1" x14ac:dyDescent="0.2">
      <c r="B476" s="40"/>
      <c r="C476" s="39"/>
      <c r="D476" s="40"/>
      <c r="E476" s="40"/>
      <c r="F476" s="40"/>
      <c r="G476" s="40"/>
      <c r="H476" s="40"/>
      <c r="I476" s="40"/>
      <c r="J476" s="40"/>
      <c r="K476" s="40"/>
      <c r="L476" s="40"/>
      <c r="M476" s="40"/>
      <c r="N476" s="40"/>
      <c r="O476" s="40"/>
      <c r="P476" s="40"/>
    </row>
    <row r="477" spans="2:16" s="53" customFormat="1" ht="12" customHeight="1" x14ac:dyDescent="0.2">
      <c r="B477" s="40"/>
      <c r="C477" s="39"/>
      <c r="D477" s="40"/>
      <c r="E477" s="40"/>
      <c r="F477" s="40"/>
      <c r="G477" s="40"/>
      <c r="H477" s="40"/>
      <c r="I477" s="40"/>
      <c r="J477" s="40"/>
      <c r="K477" s="40"/>
      <c r="L477" s="40"/>
      <c r="M477" s="40"/>
      <c r="N477" s="40"/>
      <c r="O477" s="40"/>
      <c r="P477" s="40"/>
    </row>
    <row r="478" spans="2:16" s="53" customFormat="1" ht="12" customHeight="1" x14ac:dyDescent="0.2">
      <c r="B478" s="40"/>
      <c r="C478" s="39"/>
      <c r="D478" s="40"/>
      <c r="E478" s="40"/>
      <c r="F478" s="40"/>
      <c r="G478" s="40"/>
      <c r="H478" s="40"/>
      <c r="I478" s="40"/>
      <c r="J478" s="40"/>
      <c r="K478" s="40"/>
      <c r="L478" s="40"/>
      <c r="M478" s="40"/>
      <c r="N478" s="40"/>
      <c r="O478" s="40"/>
      <c r="P478" s="40"/>
    </row>
    <row r="479" spans="2:16" s="53" customFormat="1" ht="12" customHeight="1" x14ac:dyDescent="0.2">
      <c r="B479" s="40"/>
      <c r="C479" s="39"/>
      <c r="D479" s="40"/>
      <c r="E479" s="40"/>
      <c r="F479" s="40"/>
      <c r="G479" s="40"/>
      <c r="H479" s="40"/>
      <c r="I479" s="40"/>
      <c r="J479" s="40"/>
      <c r="K479" s="40"/>
      <c r="L479" s="40"/>
      <c r="M479" s="40"/>
      <c r="N479" s="40"/>
      <c r="O479" s="40"/>
      <c r="P479" s="40"/>
    </row>
    <row r="480" spans="2:16" s="53" customFormat="1" ht="12" customHeight="1" x14ac:dyDescent="0.2">
      <c r="B480" s="40"/>
      <c r="C480" s="39"/>
      <c r="D480" s="40"/>
      <c r="E480" s="40"/>
      <c r="F480" s="40"/>
      <c r="G480" s="40"/>
      <c r="H480" s="40"/>
      <c r="I480" s="40"/>
      <c r="J480" s="40"/>
      <c r="K480" s="40"/>
      <c r="L480" s="40"/>
      <c r="M480" s="40"/>
      <c r="N480" s="40"/>
      <c r="O480" s="40"/>
      <c r="P480" s="40"/>
    </row>
    <row r="481" spans="2:16" s="53" customFormat="1" ht="12" customHeight="1" x14ac:dyDescent="0.2">
      <c r="B481" s="40"/>
      <c r="C481" s="39"/>
      <c r="D481" s="40"/>
      <c r="E481" s="40"/>
      <c r="F481" s="40"/>
      <c r="G481" s="40"/>
      <c r="H481" s="40"/>
      <c r="I481" s="40"/>
      <c r="J481" s="40"/>
      <c r="K481" s="40"/>
      <c r="L481" s="40"/>
      <c r="M481" s="40"/>
      <c r="N481" s="40"/>
      <c r="O481" s="40"/>
      <c r="P481" s="40"/>
    </row>
    <row r="482" spans="2:16" s="53" customFormat="1" ht="12" customHeight="1" x14ac:dyDescent="0.2">
      <c r="B482" s="40"/>
      <c r="C482" s="39"/>
      <c r="D482" s="40"/>
      <c r="E482" s="40"/>
      <c r="F482" s="40"/>
      <c r="G482" s="40"/>
      <c r="H482" s="40"/>
      <c r="I482" s="40"/>
      <c r="J482" s="40"/>
      <c r="K482" s="40"/>
      <c r="L482" s="40"/>
      <c r="M482" s="40"/>
      <c r="N482" s="40"/>
      <c r="O482" s="40"/>
      <c r="P482" s="40"/>
    </row>
    <row r="483" spans="2:16" s="53" customFormat="1" ht="12" customHeight="1" x14ac:dyDescent="0.2">
      <c r="B483" s="40"/>
      <c r="C483" s="39"/>
      <c r="D483" s="40"/>
      <c r="E483" s="40"/>
      <c r="F483" s="40"/>
      <c r="G483" s="40"/>
      <c r="H483" s="40"/>
      <c r="I483" s="40"/>
      <c r="J483" s="40"/>
      <c r="K483" s="40"/>
      <c r="L483" s="40"/>
      <c r="M483" s="40"/>
      <c r="N483" s="40"/>
      <c r="O483" s="40"/>
      <c r="P483" s="40"/>
    </row>
    <row r="484" spans="2:16" s="53" customFormat="1" ht="12" customHeight="1" x14ac:dyDescent="0.2">
      <c r="B484" s="40"/>
      <c r="C484" s="39"/>
      <c r="D484" s="40"/>
      <c r="E484" s="40"/>
      <c r="F484" s="40"/>
      <c r="G484" s="40"/>
      <c r="H484" s="40"/>
      <c r="I484" s="40"/>
      <c r="J484" s="40"/>
      <c r="K484" s="40"/>
      <c r="L484" s="40"/>
      <c r="M484" s="40"/>
      <c r="N484" s="40"/>
      <c r="O484" s="40"/>
      <c r="P484" s="40"/>
    </row>
    <row r="485" spans="2:16" s="53" customFormat="1" ht="12" customHeight="1" x14ac:dyDescent="0.2">
      <c r="B485" s="40"/>
      <c r="C485" s="39"/>
      <c r="D485" s="40"/>
      <c r="E485" s="40"/>
      <c r="F485" s="40"/>
      <c r="G485" s="40"/>
      <c r="H485" s="40"/>
      <c r="I485" s="40"/>
      <c r="J485" s="40"/>
      <c r="K485" s="40"/>
      <c r="L485" s="40"/>
      <c r="M485" s="40"/>
      <c r="N485" s="40"/>
      <c r="O485" s="40"/>
      <c r="P485" s="40"/>
    </row>
    <row r="486" spans="2:16" s="53" customFormat="1" ht="12" customHeight="1" x14ac:dyDescent="0.2">
      <c r="B486" s="40"/>
      <c r="C486" s="39"/>
      <c r="D486" s="40"/>
      <c r="E486" s="40"/>
      <c r="F486" s="40"/>
      <c r="G486" s="40"/>
      <c r="H486" s="40"/>
      <c r="I486" s="40"/>
      <c r="J486" s="40"/>
      <c r="K486" s="40"/>
      <c r="L486" s="40"/>
      <c r="M486" s="40"/>
      <c r="N486" s="40"/>
      <c r="O486" s="40"/>
      <c r="P486" s="40"/>
    </row>
    <row r="487" spans="2:16" s="53" customFormat="1" ht="12" customHeight="1" x14ac:dyDescent="0.2">
      <c r="B487" s="40"/>
      <c r="C487" s="39"/>
      <c r="D487" s="40"/>
      <c r="E487" s="40"/>
      <c r="F487" s="40"/>
      <c r="G487" s="40"/>
      <c r="H487" s="40"/>
      <c r="I487" s="40"/>
      <c r="J487" s="40"/>
      <c r="K487" s="40"/>
      <c r="L487" s="40"/>
      <c r="M487" s="40"/>
      <c r="N487" s="40"/>
      <c r="O487" s="40"/>
      <c r="P487" s="40"/>
    </row>
    <row r="488" spans="2:16" s="53" customFormat="1" ht="12" customHeight="1" x14ac:dyDescent="0.2">
      <c r="B488" s="40"/>
      <c r="C488" s="39"/>
      <c r="D488" s="40"/>
      <c r="E488" s="40"/>
      <c r="F488" s="40"/>
      <c r="G488" s="40"/>
      <c r="H488" s="40"/>
      <c r="I488" s="40"/>
      <c r="J488" s="40"/>
      <c r="K488" s="40"/>
      <c r="L488" s="40"/>
      <c r="M488" s="40"/>
      <c r="N488" s="40"/>
      <c r="O488" s="40"/>
      <c r="P488" s="40"/>
    </row>
    <row r="489" spans="2:16" s="53" customFormat="1" ht="12" customHeight="1" x14ac:dyDescent="0.2">
      <c r="B489" s="40"/>
      <c r="C489" s="39"/>
      <c r="D489" s="40"/>
      <c r="E489" s="40"/>
      <c r="F489" s="40"/>
      <c r="G489" s="40"/>
      <c r="H489" s="40"/>
      <c r="I489" s="40"/>
      <c r="J489" s="40"/>
      <c r="K489" s="40"/>
      <c r="L489" s="40"/>
      <c r="M489" s="40"/>
      <c r="N489" s="40"/>
      <c r="O489" s="40"/>
      <c r="P489" s="40"/>
    </row>
    <row r="490" spans="2:16" s="53" customFormat="1" ht="12" customHeight="1" x14ac:dyDescent="0.2">
      <c r="B490" s="40"/>
      <c r="C490" s="39"/>
      <c r="D490" s="40"/>
      <c r="E490" s="40"/>
      <c r="F490" s="40"/>
      <c r="G490" s="40"/>
      <c r="H490" s="40"/>
      <c r="I490" s="40"/>
      <c r="J490" s="40"/>
      <c r="K490" s="40"/>
      <c r="L490" s="40"/>
      <c r="M490" s="40"/>
      <c r="N490" s="40"/>
      <c r="O490" s="40"/>
      <c r="P490" s="40"/>
    </row>
    <row r="491" spans="2:16" s="53" customFormat="1" ht="12" customHeight="1" x14ac:dyDescent="0.2">
      <c r="B491" s="40"/>
      <c r="C491" s="39"/>
      <c r="D491" s="40"/>
      <c r="E491" s="40"/>
      <c r="F491" s="40"/>
      <c r="G491" s="40"/>
      <c r="H491" s="40"/>
      <c r="I491" s="40"/>
      <c r="J491" s="40"/>
      <c r="K491" s="40"/>
      <c r="L491" s="40"/>
      <c r="M491" s="40"/>
      <c r="N491" s="40"/>
      <c r="O491" s="40"/>
      <c r="P491" s="40"/>
    </row>
    <row r="492" spans="2:16" s="53" customFormat="1" ht="12" customHeight="1" x14ac:dyDescent="0.2">
      <c r="B492" s="40"/>
      <c r="C492" s="39"/>
      <c r="D492" s="40"/>
      <c r="E492" s="40"/>
      <c r="F492" s="40"/>
      <c r="G492" s="40"/>
      <c r="H492" s="40"/>
      <c r="I492" s="40"/>
      <c r="J492" s="40"/>
      <c r="K492" s="40"/>
      <c r="L492" s="40"/>
      <c r="M492" s="40"/>
      <c r="N492" s="40"/>
      <c r="O492" s="40"/>
      <c r="P492" s="40"/>
    </row>
    <row r="493" spans="2:16" s="53" customFormat="1" ht="12" customHeight="1" x14ac:dyDescent="0.2">
      <c r="B493" s="40"/>
      <c r="C493" s="39"/>
      <c r="D493" s="40"/>
      <c r="E493" s="40"/>
      <c r="F493" s="40"/>
      <c r="G493" s="40"/>
      <c r="H493" s="40"/>
      <c r="I493" s="40"/>
      <c r="J493" s="40"/>
      <c r="K493" s="40"/>
      <c r="L493" s="40"/>
      <c r="M493" s="40"/>
      <c r="N493" s="40"/>
      <c r="O493" s="40"/>
      <c r="P493" s="40"/>
    </row>
    <row r="494" spans="2:16" s="53" customFormat="1" ht="12" customHeight="1" x14ac:dyDescent="0.2">
      <c r="B494" s="40"/>
      <c r="C494" s="39"/>
      <c r="D494" s="40"/>
      <c r="E494" s="40"/>
      <c r="F494" s="40"/>
      <c r="G494" s="40"/>
      <c r="H494" s="40"/>
      <c r="I494" s="40"/>
      <c r="J494" s="40"/>
      <c r="K494" s="40"/>
      <c r="L494" s="40"/>
      <c r="M494" s="40"/>
      <c r="N494" s="40"/>
      <c r="O494" s="40"/>
      <c r="P494" s="40"/>
    </row>
    <row r="495" spans="2:16" s="53" customFormat="1" ht="12" customHeight="1" x14ac:dyDescent="0.2">
      <c r="B495" s="40"/>
      <c r="C495" s="39"/>
      <c r="D495" s="40"/>
      <c r="E495" s="40"/>
      <c r="F495" s="40"/>
      <c r="G495" s="40"/>
      <c r="H495" s="40"/>
      <c r="I495" s="40"/>
      <c r="J495" s="40"/>
      <c r="K495" s="40"/>
      <c r="L495" s="40"/>
      <c r="M495" s="40"/>
      <c r="N495" s="40"/>
      <c r="O495" s="40"/>
      <c r="P495" s="40"/>
    </row>
    <row r="496" spans="2:16" s="53" customFormat="1" ht="12" customHeight="1" x14ac:dyDescent="0.2">
      <c r="B496" s="40"/>
      <c r="C496" s="39"/>
      <c r="D496" s="40"/>
      <c r="E496" s="40"/>
      <c r="F496" s="40"/>
      <c r="G496" s="40"/>
      <c r="H496" s="40"/>
      <c r="I496" s="40"/>
      <c r="J496" s="40"/>
      <c r="K496" s="40"/>
      <c r="L496" s="40"/>
      <c r="M496" s="40"/>
      <c r="N496" s="40"/>
      <c r="O496" s="40"/>
      <c r="P496" s="40"/>
    </row>
    <row r="497" spans="2:16" s="53" customFormat="1" ht="12" customHeight="1" x14ac:dyDescent="0.2">
      <c r="B497" s="40"/>
      <c r="C497" s="39"/>
      <c r="D497" s="40"/>
      <c r="E497" s="40"/>
      <c r="F497" s="40"/>
      <c r="G497" s="40"/>
      <c r="H497" s="40"/>
      <c r="I497" s="40"/>
      <c r="J497" s="40"/>
      <c r="K497" s="40"/>
      <c r="L497" s="40"/>
      <c r="M497" s="40"/>
      <c r="N497" s="40"/>
      <c r="O497" s="40"/>
      <c r="P497" s="40"/>
    </row>
    <row r="498" spans="2:16" s="53" customFormat="1" ht="12" customHeight="1" x14ac:dyDescent="0.2">
      <c r="B498" s="40"/>
      <c r="C498" s="39"/>
      <c r="D498" s="40"/>
      <c r="E498" s="40"/>
      <c r="F498" s="40"/>
      <c r="G498" s="40"/>
      <c r="H498" s="40"/>
      <c r="I498" s="40"/>
      <c r="J498" s="40"/>
      <c r="K498" s="40"/>
      <c r="L498" s="40"/>
      <c r="M498" s="40"/>
      <c r="N498" s="40"/>
      <c r="O498" s="40"/>
      <c r="P498" s="40"/>
    </row>
    <row r="499" spans="2:16" s="53" customFormat="1" ht="12" customHeight="1" x14ac:dyDescent="0.2">
      <c r="B499" s="40"/>
      <c r="C499" s="39"/>
      <c r="D499" s="40"/>
      <c r="E499" s="40"/>
      <c r="F499" s="40"/>
      <c r="G499" s="40"/>
      <c r="H499" s="40"/>
      <c r="I499" s="40"/>
      <c r="J499" s="40"/>
      <c r="K499" s="40"/>
      <c r="L499" s="40"/>
      <c r="M499" s="40"/>
      <c r="N499" s="40"/>
      <c r="O499" s="40"/>
      <c r="P499" s="40"/>
    </row>
    <row r="500" spans="2:16" s="53" customFormat="1" ht="12" customHeight="1" x14ac:dyDescent="0.2">
      <c r="B500" s="40"/>
      <c r="C500" s="39"/>
      <c r="D500" s="40"/>
      <c r="E500" s="40"/>
      <c r="F500" s="40"/>
      <c r="G500" s="40"/>
      <c r="H500" s="40"/>
      <c r="I500" s="40"/>
      <c r="J500" s="40"/>
      <c r="K500" s="40"/>
      <c r="L500" s="40"/>
      <c r="M500" s="40"/>
      <c r="N500" s="40"/>
      <c r="O500" s="40"/>
      <c r="P500" s="40"/>
    </row>
    <row r="501" spans="2:16" s="53" customFormat="1" ht="12" customHeight="1" x14ac:dyDescent="0.2">
      <c r="B501" s="40"/>
      <c r="C501" s="39"/>
      <c r="D501" s="40"/>
      <c r="E501" s="40"/>
      <c r="F501" s="40"/>
      <c r="G501" s="40"/>
      <c r="H501" s="40"/>
      <c r="I501" s="40"/>
      <c r="J501" s="40"/>
      <c r="K501" s="40"/>
      <c r="L501" s="40"/>
      <c r="M501" s="40"/>
      <c r="N501" s="40"/>
      <c r="O501" s="40"/>
      <c r="P501" s="40"/>
    </row>
    <row r="502" spans="2:16" s="53" customFormat="1" ht="12" customHeight="1" x14ac:dyDescent="0.2">
      <c r="B502" s="40"/>
      <c r="C502" s="39"/>
      <c r="D502" s="40"/>
      <c r="E502" s="40"/>
      <c r="F502" s="40"/>
      <c r="G502" s="40"/>
      <c r="H502" s="40"/>
      <c r="I502" s="40"/>
      <c r="J502" s="40"/>
      <c r="K502" s="40"/>
      <c r="L502" s="40"/>
      <c r="M502" s="40"/>
      <c r="N502" s="40"/>
      <c r="O502" s="40"/>
      <c r="P502" s="40"/>
    </row>
    <row r="503" spans="2:16" s="53" customFormat="1" ht="12" customHeight="1" x14ac:dyDescent="0.2">
      <c r="B503" s="40"/>
      <c r="C503" s="39"/>
      <c r="D503" s="40"/>
      <c r="E503" s="40"/>
      <c r="F503" s="40"/>
      <c r="G503" s="40"/>
      <c r="H503" s="40"/>
      <c r="I503" s="40"/>
      <c r="J503" s="40"/>
      <c r="K503" s="40"/>
      <c r="L503" s="40"/>
      <c r="M503" s="40"/>
      <c r="N503" s="40"/>
      <c r="O503" s="40"/>
      <c r="P503" s="40"/>
    </row>
    <row r="504" spans="2:16" s="53" customFormat="1" ht="12" customHeight="1" x14ac:dyDescent="0.2">
      <c r="B504" s="40"/>
      <c r="C504" s="39"/>
      <c r="D504" s="40"/>
      <c r="E504" s="40"/>
      <c r="F504" s="40"/>
      <c r="G504" s="40"/>
      <c r="H504" s="40"/>
      <c r="I504" s="40"/>
      <c r="J504" s="40"/>
      <c r="K504" s="40"/>
      <c r="L504" s="40"/>
      <c r="M504" s="40"/>
      <c r="N504" s="40"/>
      <c r="O504" s="40"/>
      <c r="P504" s="40"/>
    </row>
    <row r="505" spans="2:16" s="53" customFormat="1" ht="12" customHeight="1" x14ac:dyDescent="0.2">
      <c r="B505" s="40"/>
      <c r="C505" s="39"/>
      <c r="D505" s="40"/>
      <c r="E505" s="40"/>
      <c r="F505" s="40"/>
      <c r="G505" s="40"/>
      <c r="H505" s="40"/>
      <c r="I505" s="40"/>
      <c r="J505" s="40"/>
      <c r="K505" s="40"/>
      <c r="L505" s="40"/>
      <c r="M505" s="40"/>
      <c r="N505" s="40"/>
      <c r="O505" s="40"/>
      <c r="P505" s="40"/>
    </row>
    <row r="506" spans="2:16" s="53" customFormat="1" ht="12" customHeight="1" x14ac:dyDescent="0.2">
      <c r="B506" s="40"/>
      <c r="C506" s="39"/>
      <c r="D506" s="40"/>
      <c r="E506" s="40"/>
      <c r="F506" s="40"/>
      <c r="G506" s="40"/>
      <c r="H506" s="40"/>
      <c r="I506" s="40"/>
      <c r="J506" s="40"/>
      <c r="K506" s="40"/>
      <c r="L506" s="40"/>
      <c r="M506" s="40"/>
      <c r="N506" s="40"/>
      <c r="O506" s="40"/>
      <c r="P506" s="40"/>
    </row>
    <row r="507" spans="2:16" s="53" customFormat="1" ht="12" customHeight="1" x14ac:dyDescent="0.2">
      <c r="B507" s="40"/>
      <c r="C507" s="39"/>
      <c r="D507" s="40"/>
      <c r="E507" s="40"/>
      <c r="F507" s="40"/>
      <c r="G507" s="40"/>
      <c r="H507" s="40"/>
      <c r="I507" s="40"/>
      <c r="J507" s="40"/>
      <c r="K507" s="40"/>
      <c r="L507" s="40"/>
      <c r="M507" s="40"/>
      <c r="N507" s="40"/>
      <c r="O507" s="40"/>
      <c r="P507" s="40"/>
    </row>
    <row r="508" spans="2:16" s="53" customFormat="1" ht="12" customHeight="1" x14ac:dyDescent="0.2">
      <c r="B508" s="40"/>
      <c r="C508" s="39"/>
      <c r="D508" s="40"/>
      <c r="E508" s="40"/>
      <c r="F508" s="40"/>
      <c r="G508" s="40"/>
      <c r="H508" s="40"/>
      <c r="I508" s="40"/>
      <c r="J508" s="40"/>
      <c r="K508" s="40"/>
      <c r="L508" s="40"/>
      <c r="M508" s="40"/>
      <c r="N508" s="40"/>
      <c r="O508" s="40"/>
      <c r="P508" s="40"/>
    </row>
    <row r="509" spans="2:16" s="53" customFormat="1" ht="12" customHeight="1" x14ac:dyDescent="0.2">
      <c r="B509" s="40"/>
      <c r="C509" s="39"/>
      <c r="D509" s="40"/>
      <c r="E509" s="40"/>
      <c r="F509" s="40"/>
      <c r="G509" s="40"/>
      <c r="H509" s="40"/>
      <c r="I509" s="40"/>
      <c r="J509" s="40"/>
      <c r="K509" s="40"/>
      <c r="L509" s="40"/>
      <c r="M509" s="40"/>
      <c r="N509" s="40"/>
      <c r="O509" s="40"/>
      <c r="P509" s="40"/>
    </row>
    <row r="510" spans="2:16" s="53" customFormat="1" ht="12" customHeight="1" x14ac:dyDescent="0.2">
      <c r="B510" s="40"/>
      <c r="C510" s="39"/>
      <c r="D510" s="40"/>
      <c r="E510" s="40"/>
      <c r="F510" s="40"/>
      <c r="G510" s="40"/>
      <c r="H510" s="40"/>
      <c r="I510" s="40"/>
      <c r="J510" s="40"/>
      <c r="K510" s="40"/>
      <c r="L510" s="40"/>
      <c r="M510" s="40"/>
      <c r="N510" s="40"/>
      <c r="O510" s="40"/>
      <c r="P510" s="40"/>
    </row>
    <row r="511" spans="2:16" s="53" customFormat="1" ht="12" customHeight="1" x14ac:dyDescent="0.2">
      <c r="B511" s="40"/>
      <c r="C511" s="39"/>
      <c r="D511" s="40"/>
      <c r="E511" s="40"/>
      <c r="F511" s="40"/>
      <c r="G511" s="40"/>
      <c r="H511" s="40"/>
      <c r="I511" s="40"/>
      <c r="J511" s="40"/>
      <c r="K511" s="40"/>
      <c r="L511" s="40"/>
      <c r="M511" s="40"/>
      <c r="N511" s="40"/>
      <c r="O511" s="40"/>
      <c r="P511" s="40"/>
    </row>
    <row r="512" spans="2:16" s="53" customFormat="1" ht="12" customHeight="1" x14ac:dyDescent="0.2">
      <c r="B512" s="40"/>
      <c r="C512" s="39"/>
      <c r="D512" s="40"/>
      <c r="E512" s="40"/>
      <c r="F512" s="40"/>
      <c r="G512" s="40"/>
      <c r="H512" s="40"/>
      <c r="I512" s="40"/>
      <c r="J512" s="40"/>
      <c r="K512" s="40"/>
      <c r="L512" s="40"/>
      <c r="M512" s="40"/>
      <c r="N512" s="40"/>
      <c r="O512" s="40"/>
      <c r="P512" s="40"/>
    </row>
    <row r="513" spans="2:16" s="53" customFormat="1" ht="12" customHeight="1" x14ac:dyDescent="0.2">
      <c r="B513" s="40"/>
      <c r="C513" s="39"/>
      <c r="D513" s="40"/>
      <c r="E513" s="40"/>
      <c r="F513" s="40"/>
      <c r="G513" s="40"/>
      <c r="H513" s="40"/>
      <c r="I513" s="40"/>
      <c r="J513" s="40"/>
      <c r="K513" s="40"/>
      <c r="L513" s="40"/>
      <c r="M513" s="40"/>
      <c r="N513" s="40"/>
      <c r="O513" s="40"/>
      <c r="P513" s="40"/>
    </row>
    <row r="514" spans="2:16" ht="12" customHeight="1" x14ac:dyDescent="0.2">
      <c r="B514" s="45" t="s">
        <v>86</v>
      </c>
      <c r="C514" s="89" t="s">
        <v>87</v>
      </c>
      <c r="E514" s="118"/>
      <c r="F514" s="118"/>
      <c r="G514" s="118"/>
      <c r="H514" s="118"/>
      <c r="I514" s="118"/>
      <c r="J514" s="118"/>
      <c r="K514" s="118"/>
      <c r="L514" s="118"/>
      <c r="M514" s="118"/>
      <c r="N514" s="118"/>
    </row>
    <row r="515" spans="2:16" ht="6" customHeight="1" x14ac:dyDescent="0.2">
      <c r="B515" s="45"/>
      <c r="C515" s="89"/>
    </row>
    <row r="516" spans="2:16" s="53" customFormat="1" ht="12" customHeight="1" x14ac:dyDescent="0.2">
      <c r="B516" s="39" t="s">
        <v>375</v>
      </c>
      <c r="C516" s="40"/>
      <c r="D516" s="40"/>
      <c r="E516" s="102"/>
      <c r="F516" s="102"/>
      <c r="G516" s="102"/>
      <c r="H516" s="102"/>
      <c r="I516" s="102"/>
      <c r="J516" s="102"/>
      <c r="K516" s="102"/>
      <c r="L516" s="102"/>
      <c r="M516" s="102"/>
      <c r="N516" s="102"/>
      <c r="O516" s="40"/>
      <c r="P516" s="40"/>
    </row>
    <row r="517" spans="2:16" s="106" customFormat="1" ht="6" customHeight="1" x14ac:dyDescent="0.2">
      <c r="B517" s="112"/>
      <c r="C517" s="102"/>
      <c r="D517" s="102"/>
      <c r="E517" s="40"/>
      <c r="F517" s="40"/>
      <c r="G517" s="40"/>
      <c r="H517" s="40"/>
      <c r="I517" s="40"/>
      <c r="J517" s="40"/>
      <c r="K517" s="40"/>
      <c r="L517" s="40"/>
      <c r="M517" s="40"/>
      <c r="N517" s="40"/>
      <c r="O517" s="102"/>
      <c r="P517" s="102"/>
    </row>
    <row r="518" spans="2:16" ht="12" customHeight="1" x14ac:dyDescent="0.2">
      <c r="B518" s="45" t="s">
        <v>88</v>
      </c>
      <c r="C518" s="89" t="s">
        <v>89</v>
      </c>
    </row>
    <row r="519" spans="2:16" ht="12" customHeight="1" x14ac:dyDescent="0.2">
      <c r="B519" s="45"/>
      <c r="C519" s="89"/>
    </row>
    <row r="520" spans="2:16" s="53" customFormat="1" ht="12" customHeight="1" x14ac:dyDescent="0.2">
      <c r="B520" s="39" t="s">
        <v>31</v>
      </c>
      <c r="C520" s="40"/>
      <c r="D520" s="40"/>
      <c r="E520" s="102"/>
      <c r="F520" s="102"/>
      <c r="G520" s="102"/>
      <c r="H520" s="102"/>
      <c r="I520" s="102"/>
      <c r="J520" s="102"/>
      <c r="K520" s="102"/>
      <c r="L520" s="102"/>
      <c r="M520" s="102"/>
      <c r="N520" s="102"/>
      <c r="O520" s="40"/>
      <c r="P520" s="40"/>
    </row>
    <row r="521" spans="2:16" s="53" customFormat="1" ht="12" customHeight="1" x14ac:dyDescent="0.2">
      <c r="B521" s="40"/>
      <c r="C521" s="39" t="s">
        <v>6</v>
      </c>
      <c r="D521" s="40" t="s">
        <v>90</v>
      </c>
      <c r="E521" s="40"/>
      <c r="F521" s="40"/>
      <c r="G521" s="40"/>
      <c r="H521" s="40"/>
      <c r="I521" s="40"/>
      <c r="J521" s="40"/>
      <c r="K521" s="40"/>
      <c r="L521" s="40"/>
      <c r="M521" s="40"/>
      <c r="N521" s="40"/>
      <c r="O521" s="40"/>
      <c r="P521" s="40"/>
    </row>
    <row r="522" spans="2:16" s="53" customFormat="1" ht="12" customHeight="1" x14ac:dyDescent="0.2">
      <c r="B522" s="40"/>
      <c r="C522" s="39" t="s">
        <v>66</v>
      </c>
      <c r="D522" s="40" t="s">
        <v>91</v>
      </c>
      <c r="E522" s="40"/>
      <c r="F522" s="40"/>
      <c r="G522" s="40"/>
      <c r="H522" s="40"/>
      <c r="I522" s="40"/>
      <c r="J522" s="40"/>
      <c r="K522" s="40"/>
      <c r="L522" s="40"/>
      <c r="M522" s="40"/>
      <c r="N522" s="40"/>
      <c r="O522" s="40"/>
      <c r="P522" s="40"/>
    </row>
    <row r="523" spans="2:16" s="53" customFormat="1" ht="12" customHeight="1" x14ac:dyDescent="0.2">
      <c r="B523" s="40"/>
      <c r="C523" s="39" t="s">
        <v>71</v>
      </c>
      <c r="D523" s="40" t="s">
        <v>92</v>
      </c>
      <c r="E523" s="40"/>
      <c r="F523" s="40"/>
      <c r="G523" s="40"/>
      <c r="H523" s="40"/>
      <c r="I523" s="40"/>
      <c r="J523" s="40"/>
      <c r="K523" s="40"/>
      <c r="L523" s="40"/>
      <c r="M523" s="40"/>
      <c r="N523" s="40"/>
      <c r="O523" s="40"/>
      <c r="P523" s="40"/>
    </row>
    <row r="524" spans="2:16" s="53" customFormat="1" ht="12" customHeight="1" x14ac:dyDescent="0.2">
      <c r="B524" s="40"/>
      <c r="C524" s="39" t="s">
        <v>73</v>
      </c>
      <c r="D524" s="40" t="s">
        <v>93</v>
      </c>
      <c r="E524" s="40"/>
      <c r="F524" s="40"/>
      <c r="G524" s="40"/>
      <c r="H524" s="40"/>
      <c r="I524" s="40"/>
      <c r="J524" s="40"/>
      <c r="K524" s="40"/>
      <c r="L524" s="40"/>
      <c r="M524" s="40"/>
      <c r="N524" s="40"/>
      <c r="O524" s="40"/>
      <c r="P524" s="40"/>
    </row>
    <row r="525" spans="2:16" s="53" customFormat="1" ht="12" customHeight="1" x14ac:dyDescent="0.2">
      <c r="B525" s="40"/>
      <c r="C525" s="39" t="s">
        <v>75</v>
      </c>
      <c r="D525" s="40" t="s">
        <v>94</v>
      </c>
      <c r="E525" s="40"/>
      <c r="F525" s="40"/>
      <c r="G525" s="40"/>
      <c r="H525" s="40"/>
      <c r="I525" s="40"/>
      <c r="J525" s="40"/>
      <c r="K525" s="40"/>
      <c r="L525" s="40"/>
      <c r="M525" s="40"/>
      <c r="N525" s="40"/>
      <c r="O525" s="40"/>
      <c r="P525" s="40"/>
    </row>
    <row r="526" spans="2:16" s="53" customFormat="1" ht="12" customHeight="1" x14ac:dyDescent="0.2">
      <c r="B526" s="40"/>
      <c r="C526" s="39" t="s">
        <v>95</v>
      </c>
      <c r="D526" s="326" t="s">
        <v>96</v>
      </c>
      <c r="E526" s="326"/>
      <c r="F526" s="326"/>
      <c r="G526" s="326"/>
      <c r="H526" s="326"/>
      <c r="I526" s="326"/>
      <c r="J526" s="326"/>
      <c r="K526" s="326"/>
      <c r="L526" s="326"/>
      <c r="M526" s="326"/>
      <c r="N526" s="326"/>
      <c r="O526" s="326"/>
      <c r="P526" s="326"/>
    </row>
    <row r="527" spans="2:16" s="53" customFormat="1" ht="12" customHeight="1" x14ac:dyDescent="0.2">
      <c r="B527" s="40"/>
      <c r="C527" s="39"/>
      <c r="D527" s="326"/>
      <c r="E527" s="326"/>
      <c r="F527" s="326"/>
      <c r="G527" s="326"/>
      <c r="H527" s="326"/>
      <c r="I527" s="326"/>
      <c r="J527" s="326"/>
      <c r="K527" s="326"/>
      <c r="L527" s="326"/>
      <c r="M527" s="326"/>
      <c r="N527" s="326"/>
      <c r="O527" s="326"/>
      <c r="P527" s="326"/>
    </row>
    <row r="528" spans="2:16" s="53" customFormat="1" ht="12" customHeight="1" x14ac:dyDescent="0.2">
      <c r="B528" s="40"/>
      <c r="C528" s="39" t="s">
        <v>79</v>
      </c>
      <c r="D528" s="40" t="s">
        <v>97</v>
      </c>
      <c r="E528" s="119"/>
      <c r="F528" s="119"/>
      <c r="G528" s="119"/>
      <c r="H528" s="119"/>
      <c r="I528" s="119"/>
      <c r="J528" s="119"/>
      <c r="K528" s="119"/>
      <c r="L528" s="119"/>
      <c r="M528" s="119"/>
      <c r="N528" s="119"/>
      <c r="O528" s="40"/>
      <c r="P528" s="40"/>
    </row>
    <row r="529" spans="2:16" s="53" customFormat="1" ht="12" customHeight="1" x14ac:dyDescent="0.2">
      <c r="B529" s="40"/>
      <c r="C529" s="39" t="s">
        <v>85</v>
      </c>
      <c r="D529" s="40" t="s">
        <v>98</v>
      </c>
      <c r="E529" s="40"/>
      <c r="F529" s="40"/>
      <c r="G529" s="40"/>
      <c r="H529" s="40"/>
      <c r="I529" s="40"/>
      <c r="J529" s="40"/>
      <c r="K529" s="40"/>
      <c r="L529" s="40"/>
      <c r="M529" s="40"/>
      <c r="N529" s="40"/>
      <c r="O529" s="40"/>
      <c r="P529" s="40"/>
    </row>
    <row r="530" spans="2:16" s="53" customFormat="1" ht="12" customHeight="1" x14ac:dyDescent="0.2">
      <c r="B530" s="323" t="s">
        <v>256</v>
      </c>
      <c r="C530" s="323"/>
      <c r="D530" s="323"/>
      <c r="E530" s="323"/>
      <c r="F530" s="323"/>
      <c r="G530" s="323"/>
      <c r="H530" s="323"/>
      <c r="I530" s="323"/>
      <c r="J530" s="323"/>
      <c r="K530" s="323"/>
      <c r="L530" s="323"/>
      <c r="M530" s="323"/>
      <c r="N530" s="323"/>
      <c r="O530" s="323"/>
      <c r="P530" s="323"/>
    </row>
    <row r="531" spans="2:16" s="53" customFormat="1" ht="12" customHeight="1" x14ac:dyDescent="0.2">
      <c r="B531" s="40"/>
      <c r="C531" s="39" t="s">
        <v>6</v>
      </c>
      <c r="D531" s="40" t="s">
        <v>99</v>
      </c>
      <c r="E531" s="39"/>
      <c r="F531" s="39"/>
      <c r="G531" s="39"/>
      <c r="H531" s="39"/>
      <c r="I531" s="39"/>
      <c r="J531" s="39"/>
      <c r="K531" s="39"/>
      <c r="L531" s="39"/>
      <c r="M531" s="39"/>
      <c r="N531" s="39"/>
      <c r="O531" s="40"/>
      <c r="P531" s="40"/>
    </row>
    <row r="532" spans="2:16" s="53" customFormat="1" ht="12" customHeight="1" x14ac:dyDescent="0.2">
      <c r="B532" s="40"/>
      <c r="C532" s="39" t="s">
        <v>66</v>
      </c>
      <c r="D532" s="40" t="s">
        <v>100</v>
      </c>
      <c r="E532" s="40"/>
      <c r="F532" s="40"/>
      <c r="G532" s="40"/>
      <c r="H532" s="40"/>
      <c r="I532" s="40"/>
      <c r="J532" s="40"/>
      <c r="K532" s="40"/>
      <c r="L532" s="40"/>
      <c r="M532" s="40"/>
      <c r="N532" s="40"/>
      <c r="O532" s="40"/>
      <c r="P532" s="40"/>
    </row>
    <row r="533" spans="2:16" s="53" customFormat="1" ht="12" customHeight="1" x14ac:dyDescent="0.2">
      <c r="B533" s="40"/>
      <c r="C533" s="39" t="s">
        <v>71</v>
      </c>
      <c r="D533" s="40" t="s">
        <v>101</v>
      </c>
      <c r="E533" s="40"/>
      <c r="F533" s="40"/>
      <c r="G533" s="40"/>
      <c r="H533" s="40"/>
      <c r="I533" s="40"/>
      <c r="J533" s="40"/>
      <c r="K533" s="40"/>
      <c r="L533" s="40"/>
      <c r="M533" s="40"/>
      <c r="N533" s="40"/>
      <c r="O533" s="40"/>
      <c r="P533" s="40"/>
    </row>
    <row r="534" spans="2:16" s="53" customFormat="1" ht="12" customHeight="1" x14ac:dyDescent="0.2">
      <c r="B534" s="40"/>
      <c r="C534" s="39" t="s">
        <v>73</v>
      </c>
      <c r="D534" s="40" t="s">
        <v>102</v>
      </c>
      <c r="E534" s="40"/>
      <c r="F534" s="40"/>
      <c r="G534" s="40"/>
      <c r="H534" s="40"/>
      <c r="I534" s="40"/>
      <c r="J534" s="40"/>
      <c r="K534" s="40"/>
      <c r="L534" s="40"/>
      <c r="M534" s="40"/>
      <c r="N534" s="40"/>
      <c r="O534" s="40"/>
      <c r="P534" s="40"/>
    </row>
    <row r="535" spans="2:16" s="53" customFormat="1" ht="12" customHeight="1" x14ac:dyDescent="0.2">
      <c r="B535" s="40"/>
      <c r="C535" s="39" t="s">
        <v>75</v>
      </c>
      <c r="D535" s="40" t="s">
        <v>103</v>
      </c>
      <c r="E535" s="40"/>
      <c r="F535" s="40"/>
      <c r="G535" s="40"/>
      <c r="H535" s="40"/>
      <c r="I535" s="40"/>
      <c r="J535" s="40"/>
      <c r="K535" s="40"/>
      <c r="L535" s="40"/>
      <c r="M535" s="40"/>
      <c r="N535" s="40"/>
      <c r="O535" s="40"/>
      <c r="P535" s="40"/>
    </row>
    <row r="536" spans="2:16" s="53" customFormat="1" ht="12" customHeight="1" x14ac:dyDescent="0.2">
      <c r="B536" s="35"/>
      <c r="C536" s="35"/>
      <c r="D536" s="35"/>
      <c r="E536" s="85"/>
      <c r="F536" s="85"/>
      <c r="G536" s="85"/>
      <c r="H536" s="85"/>
      <c r="I536" s="85"/>
      <c r="J536" s="85"/>
      <c r="K536" s="85"/>
      <c r="L536" s="85"/>
      <c r="M536" s="85"/>
      <c r="N536" s="85"/>
      <c r="O536" s="35"/>
      <c r="P536" s="35"/>
    </row>
    <row r="537" spans="2:16" ht="12" customHeight="1" x14ac:dyDescent="0.2">
      <c r="B537" s="45" t="s">
        <v>104</v>
      </c>
      <c r="C537" s="89" t="s">
        <v>105</v>
      </c>
    </row>
    <row r="538" spans="2:16" ht="12" customHeight="1" x14ac:dyDescent="0.2">
      <c r="B538" s="45"/>
      <c r="C538" s="89"/>
    </row>
    <row r="539" spans="2:16" s="53" customFormat="1" ht="12" customHeight="1" x14ac:dyDescent="0.2">
      <c r="B539" s="39" t="s">
        <v>375</v>
      </c>
      <c r="C539" s="40"/>
      <c r="D539" s="40"/>
      <c r="E539" s="102"/>
      <c r="F539" s="102"/>
      <c r="G539" s="102"/>
      <c r="H539" s="102"/>
      <c r="I539" s="102"/>
      <c r="J539" s="102"/>
      <c r="K539" s="102"/>
      <c r="L539" s="102"/>
      <c r="M539" s="102"/>
      <c r="N539" s="102"/>
      <c r="O539" s="40"/>
      <c r="P539" s="40"/>
    </row>
    <row r="540" spans="2:16" s="53" customFormat="1" ht="12" customHeight="1" x14ac:dyDescent="0.2">
      <c r="B540" s="40"/>
      <c r="C540" s="39"/>
      <c r="D540" s="40"/>
      <c r="E540" s="40"/>
      <c r="F540" s="40"/>
      <c r="G540" s="40"/>
      <c r="H540" s="40"/>
      <c r="I540" s="40"/>
      <c r="J540" s="40"/>
      <c r="K540" s="40"/>
      <c r="L540" s="40"/>
      <c r="M540" s="40"/>
      <c r="N540" s="40"/>
      <c r="O540" s="40"/>
      <c r="P540" s="40"/>
    </row>
    <row r="541" spans="2:16" ht="12" customHeight="1" x14ac:dyDescent="0.2">
      <c r="B541" s="45" t="s">
        <v>106</v>
      </c>
      <c r="C541" s="89" t="s">
        <v>107</v>
      </c>
      <c r="E541" s="53"/>
      <c r="F541" s="53"/>
      <c r="G541" s="53"/>
      <c r="H541" s="53"/>
      <c r="I541" s="53"/>
      <c r="J541" s="53"/>
      <c r="K541" s="53"/>
      <c r="L541" s="53"/>
      <c r="M541" s="53"/>
      <c r="N541" s="53"/>
    </row>
    <row r="542" spans="2:16" ht="12" customHeight="1" x14ac:dyDescent="0.2">
      <c r="B542" s="45"/>
      <c r="C542" s="89"/>
      <c r="E542" s="53"/>
      <c r="F542" s="53"/>
      <c r="G542" s="53"/>
      <c r="H542" s="53"/>
      <c r="I542" s="53"/>
      <c r="J542" s="53"/>
      <c r="K542" s="53"/>
      <c r="L542" s="53"/>
      <c r="M542" s="53"/>
      <c r="N542" s="53"/>
    </row>
    <row r="543" spans="2:16" ht="12" customHeight="1" x14ac:dyDescent="0.2">
      <c r="B543" s="45"/>
      <c r="C543" s="89"/>
      <c r="E543" s="172" t="s">
        <v>376</v>
      </c>
      <c r="F543" s="173"/>
      <c r="G543" s="174" t="s">
        <v>377</v>
      </c>
      <c r="H543" s="174"/>
      <c r="I543" s="174"/>
      <c r="J543" s="174"/>
      <c r="K543" s="174" t="s">
        <v>131</v>
      </c>
      <c r="L543" s="174"/>
      <c r="M543" s="174" t="s">
        <v>378</v>
      </c>
      <c r="N543" s="174"/>
    </row>
    <row r="544" spans="2:16" ht="12" customHeight="1" x14ac:dyDescent="0.2">
      <c r="B544" s="45"/>
      <c r="C544" s="89"/>
      <c r="E544" s="166">
        <v>4221</v>
      </c>
      <c r="F544" s="167"/>
      <c r="G544" s="168" t="s">
        <v>379</v>
      </c>
      <c r="H544" s="168"/>
      <c r="I544" s="168"/>
      <c r="J544" s="168"/>
      <c r="K544" s="169">
        <v>12318936.26</v>
      </c>
      <c r="L544" s="169"/>
      <c r="M544" s="168" t="s">
        <v>380</v>
      </c>
      <c r="N544" s="168"/>
    </row>
    <row r="545" spans="2:16" ht="12" customHeight="1" x14ac:dyDescent="0.2">
      <c r="B545" s="45"/>
      <c r="C545" s="89"/>
      <c r="E545" s="166">
        <v>4311</v>
      </c>
      <c r="F545" s="167"/>
      <c r="G545" s="168" t="s">
        <v>381</v>
      </c>
      <c r="H545" s="168"/>
      <c r="I545" s="168"/>
      <c r="J545" s="168"/>
      <c r="K545" s="169">
        <v>23.57</v>
      </c>
      <c r="L545" s="169"/>
      <c r="M545" s="168" t="s">
        <v>380</v>
      </c>
      <c r="N545" s="168"/>
    </row>
    <row r="546" spans="2:16" ht="12" customHeight="1" x14ac:dyDescent="0.2">
      <c r="B546" s="45"/>
      <c r="C546" s="89"/>
      <c r="E546" s="156"/>
      <c r="F546" s="157"/>
      <c r="G546" s="168" t="s">
        <v>416</v>
      </c>
      <c r="H546" s="168"/>
      <c r="I546" s="168"/>
      <c r="J546" s="168"/>
      <c r="K546" s="169">
        <v>2.57</v>
      </c>
      <c r="L546" s="169"/>
      <c r="M546" s="168" t="s">
        <v>380</v>
      </c>
      <c r="N546" s="168"/>
    </row>
    <row r="547" spans="2:16" ht="12" customHeight="1" x14ac:dyDescent="0.2">
      <c r="B547" s="45"/>
      <c r="C547" s="89"/>
      <c r="E547" s="166"/>
      <c r="F547" s="167"/>
      <c r="G547" s="177" t="s">
        <v>382</v>
      </c>
      <c r="H547" s="177"/>
      <c r="I547" s="177"/>
      <c r="J547" s="177"/>
      <c r="K547" s="178">
        <f>SUM(K544:L546)</f>
        <v>12318962.4</v>
      </c>
      <c r="L547" s="177"/>
      <c r="M547" s="168"/>
      <c r="N547" s="168"/>
    </row>
    <row r="548" spans="2:16" ht="12" customHeight="1" x14ac:dyDescent="0.2">
      <c r="B548" s="45"/>
      <c r="C548" s="89"/>
    </row>
    <row r="549" spans="2:16" ht="12" customHeight="1" x14ac:dyDescent="0.2">
      <c r="B549" s="45" t="s">
        <v>108</v>
      </c>
      <c r="C549" s="89" t="s">
        <v>109</v>
      </c>
    </row>
    <row r="550" spans="2:16" ht="12" customHeight="1" x14ac:dyDescent="0.2">
      <c r="B550" s="45"/>
      <c r="C550" s="89"/>
    </row>
    <row r="551" spans="2:16" s="53" customFormat="1" ht="24.75" customHeight="1" x14ac:dyDescent="0.2">
      <c r="B551" s="118"/>
      <c r="C551" s="175" t="s">
        <v>383</v>
      </c>
      <c r="D551" s="175"/>
      <c r="E551" s="175"/>
      <c r="F551" s="175"/>
      <c r="G551" s="175"/>
      <c r="H551" s="175"/>
      <c r="I551" s="175"/>
      <c r="J551" s="175"/>
      <c r="K551" s="175"/>
      <c r="L551" s="175"/>
      <c r="M551" s="175"/>
      <c r="N551" s="175"/>
      <c r="O551" s="175"/>
      <c r="P551" s="175"/>
    </row>
    <row r="552" spans="2:16" s="53" customFormat="1" ht="12" customHeight="1" x14ac:dyDescent="0.2">
      <c r="B552" s="118"/>
      <c r="C552" s="175"/>
      <c r="D552" s="175"/>
      <c r="E552" s="175"/>
      <c r="F552" s="175"/>
      <c r="G552" s="175"/>
      <c r="H552" s="175"/>
      <c r="I552" s="175"/>
      <c r="J552" s="175"/>
      <c r="K552" s="175"/>
      <c r="L552" s="175"/>
      <c r="M552" s="175"/>
      <c r="N552" s="175"/>
      <c r="O552" s="175"/>
      <c r="P552" s="175"/>
    </row>
    <row r="553" spans="2:16" s="53" customFormat="1" ht="6.75" customHeight="1" x14ac:dyDescent="0.2">
      <c r="B553" s="118"/>
      <c r="C553" s="175"/>
      <c r="D553" s="175"/>
      <c r="E553" s="175"/>
      <c r="F553" s="175"/>
      <c r="G553" s="175"/>
      <c r="H553" s="175"/>
      <c r="I553" s="175"/>
      <c r="J553" s="175"/>
      <c r="K553" s="175"/>
      <c r="L553" s="175"/>
      <c r="M553" s="175"/>
      <c r="N553" s="175"/>
      <c r="O553" s="175"/>
      <c r="P553" s="175"/>
    </row>
    <row r="554" spans="2:16" ht="12" customHeight="1" x14ac:dyDescent="0.2">
      <c r="B554" s="45" t="s">
        <v>110</v>
      </c>
      <c r="C554" s="89" t="s">
        <v>111</v>
      </c>
    </row>
    <row r="555" spans="2:16" ht="12" customHeight="1" x14ac:dyDescent="0.2">
      <c r="B555" s="45"/>
      <c r="C555" s="89"/>
    </row>
    <row r="556" spans="2:16" s="53" customFormat="1" ht="12" customHeight="1" x14ac:dyDescent="0.2">
      <c r="B556" s="40"/>
      <c r="C556" s="179" t="s">
        <v>384</v>
      </c>
      <c r="D556" s="179"/>
      <c r="E556" s="179"/>
      <c r="F556" s="179"/>
      <c r="G556" s="179"/>
      <c r="H556" s="179"/>
      <c r="I556" s="179"/>
      <c r="J556" s="179"/>
      <c r="K556" s="179"/>
      <c r="L556" s="179"/>
      <c r="M556" s="179"/>
      <c r="N556" s="179"/>
      <c r="O556" s="179"/>
      <c r="P556" s="179"/>
    </row>
    <row r="557" spans="2:16" s="53" customFormat="1" ht="12" customHeight="1" x14ac:dyDescent="0.2">
      <c r="B557" s="35"/>
      <c r="C557" s="106"/>
      <c r="D557" s="106"/>
      <c r="E557" s="103"/>
      <c r="F557" s="103"/>
      <c r="G557" s="103"/>
      <c r="H557" s="103"/>
      <c r="I557" s="103"/>
      <c r="J557" s="103"/>
      <c r="K557" s="103"/>
      <c r="L557" s="103"/>
      <c r="M557" s="103"/>
      <c r="N557" s="103"/>
      <c r="O557" s="106"/>
      <c r="P557" s="106"/>
    </row>
    <row r="558" spans="2:16" ht="12" customHeight="1" x14ac:dyDescent="0.2">
      <c r="B558" s="45" t="s">
        <v>112</v>
      </c>
      <c r="C558" s="89" t="s">
        <v>113</v>
      </c>
    </row>
    <row r="559" spans="2:16" ht="12" customHeight="1" x14ac:dyDescent="0.2">
      <c r="B559" s="45"/>
      <c r="C559" s="89"/>
    </row>
    <row r="560" spans="2:16" s="53" customFormat="1" ht="12" customHeight="1" x14ac:dyDescent="0.2">
      <c r="B560" s="39" t="s">
        <v>32</v>
      </c>
      <c r="C560" s="40"/>
      <c r="D560" s="40"/>
      <c r="E560" s="102"/>
      <c r="F560" s="102"/>
      <c r="G560" s="102"/>
      <c r="H560" s="102"/>
      <c r="I560" s="102"/>
      <c r="J560" s="102"/>
      <c r="K560" s="102"/>
      <c r="L560" s="102"/>
      <c r="M560" s="102"/>
      <c r="N560" s="102"/>
      <c r="O560" s="40"/>
      <c r="P560" s="40"/>
    </row>
    <row r="561" spans="2:16" s="53" customFormat="1" ht="12" customHeight="1" x14ac:dyDescent="0.2">
      <c r="B561" s="40"/>
      <c r="C561" s="39" t="s">
        <v>6</v>
      </c>
      <c r="D561" s="40" t="s">
        <v>122</v>
      </c>
      <c r="E561" s="40"/>
      <c r="F561" s="40"/>
      <c r="G561" s="40"/>
      <c r="H561" s="40"/>
      <c r="I561" s="40"/>
      <c r="J561" s="40"/>
      <c r="K561" s="40"/>
      <c r="L561" s="40"/>
      <c r="M561" s="40"/>
      <c r="N561" s="40"/>
      <c r="O561" s="40"/>
      <c r="P561" s="40"/>
    </row>
    <row r="562" spans="2:16" s="53" customFormat="1" ht="12" customHeight="1" x14ac:dyDescent="0.2">
      <c r="B562" s="40"/>
      <c r="C562" s="39" t="s">
        <v>66</v>
      </c>
      <c r="D562" s="40" t="s">
        <v>123</v>
      </c>
      <c r="E562" s="40"/>
      <c r="F562" s="40"/>
      <c r="G562" s="40"/>
      <c r="H562" s="40"/>
      <c r="I562" s="40"/>
      <c r="J562" s="40"/>
      <c r="K562" s="40"/>
      <c r="L562" s="40"/>
      <c r="M562" s="40"/>
      <c r="N562" s="40"/>
      <c r="O562" s="40"/>
      <c r="P562" s="40"/>
    </row>
    <row r="563" spans="2:16" s="53" customFormat="1" ht="12" customHeight="1" x14ac:dyDescent="0.2">
      <c r="B563" s="35"/>
      <c r="C563" s="35"/>
      <c r="D563" s="35"/>
      <c r="E563" s="85"/>
      <c r="F563" s="85"/>
      <c r="G563" s="85"/>
      <c r="H563" s="85"/>
      <c r="I563" s="85"/>
      <c r="J563" s="85"/>
      <c r="K563" s="85"/>
      <c r="L563" s="85"/>
      <c r="M563" s="85"/>
      <c r="N563" s="85"/>
      <c r="O563" s="106"/>
      <c r="P563" s="106"/>
    </row>
    <row r="564" spans="2:16" ht="12" customHeight="1" x14ac:dyDescent="0.2">
      <c r="B564" s="45" t="s">
        <v>114</v>
      </c>
      <c r="C564" s="89" t="s">
        <v>115</v>
      </c>
    </row>
    <row r="565" spans="2:16" ht="12" customHeight="1" x14ac:dyDescent="0.2">
      <c r="B565" s="45"/>
      <c r="C565" s="89"/>
    </row>
    <row r="566" spans="2:16" s="53" customFormat="1" ht="14.25" customHeight="1" x14ac:dyDescent="0.2">
      <c r="B566" s="40"/>
      <c r="C566" s="180" t="s">
        <v>386</v>
      </c>
      <c r="D566" s="180"/>
      <c r="E566" s="180"/>
      <c r="F566" s="180"/>
      <c r="G566" s="180"/>
      <c r="H566" s="180"/>
      <c r="I566" s="180"/>
      <c r="J566" s="180"/>
      <c r="K566" s="180"/>
      <c r="L566" s="180"/>
      <c r="M566" s="180"/>
      <c r="N566" s="180"/>
      <c r="O566" s="180"/>
      <c r="P566" s="180"/>
    </row>
    <row r="567" spans="2:16" s="53" customFormat="1" x14ac:dyDescent="0.2">
      <c r="B567" s="35"/>
      <c r="C567" s="35"/>
      <c r="D567" s="35"/>
      <c r="E567" s="120"/>
      <c r="F567" s="120"/>
      <c r="G567" s="120"/>
      <c r="H567" s="120"/>
      <c r="I567" s="120"/>
      <c r="J567" s="120"/>
      <c r="K567" s="120"/>
      <c r="L567" s="120"/>
      <c r="M567" s="120"/>
      <c r="N567" s="120"/>
      <c r="O567" s="35"/>
      <c r="P567" s="35"/>
    </row>
    <row r="568" spans="2:16" ht="12" customHeight="1" x14ac:dyDescent="0.2">
      <c r="B568" s="45" t="s">
        <v>116</v>
      </c>
      <c r="C568" s="89" t="s">
        <v>117</v>
      </c>
    </row>
    <row r="569" spans="2:16" ht="12" customHeight="1" x14ac:dyDescent="0.2">
      <c r="B569" s="45"/>
      <c r="C569" s="89"/>
    </row>
    <row r="570" spans="2:16" s="53" customFormat="1" ht="15" customHeight="1" x14ac:dyDescent="0.2">
      <c r="B570" s="40"/>
      <c r="C570" s="179" t="s">
        <v>385</v>
      </c>
      <c r="D570" s="179"/>
      <c r="E570" s="179"/>
      <c r="F570" s="179"/>
      <c r="G570" s="179"/>
      <c r="H570" s="179"/>
      <c r="I570" s="179"/>
      <c r="J570" s="179"/>
      <c r="K570" s="179"/>
      <c r="L570" s="179"/>
      <c r="M570" s="179"/>
      <c r="N570" s="179"/>
      <c r="O570" s="179"/>
      <c r="P570" s="179"/>
    </row>
    <row r="571" spans="2:16" ht="12" customHeight="1" x14ac:dyDescent="0.2">
      <c r="B571" s="45" t="s">
        <v>118</v>
      </c>
      <c r="C571" s="89" t="s">
        <v>119</v>
      </c>
    </row>
    <row r="572" spans="2:16" ht="12" customHeight="1" x14ac:dyDescent="0.2">
      <c r="B572" s="45"/>
      <c r="C572" s="89"/>
    </row>
    <row r="573" spans="2:16" s="53" customFormat="1" ht="23.25" customHeight="1" x14ac:dyDescent="0.2">
      <c r="B573" s="40"/>
      <c r="C573" s="179" t="s">
        <v>387</v>
      </c>
      <c r="D573" s="179"/>
      <c r="E573" s="179"/>
      <c r="F573" s="179"/>
      <c r="G573" s="179"/>
      <c r="H573" s="179"/>
      <c r="I573" s="179"/>
      <c r="J573" s="179"/>
      <c r="K573" s="179"/>
      <c r="L573" s="179"/>
      <c r="M573" s="179"/>
      <c r="N573" s="179"/>
      <c r="O573" s="179"/>
      <c r="P573" s="179"/>
    </row>
    <row r="574" spans="2:16" s="53" customFormat="1" x14ac:dyDescent="0.2">
      <c r="B574" s="35"/>
      <c r="C574" s="176"/>
      <c r="D574" s="176"/>
      <c r="E574" s="176"/>
      <c r="F574" s="176"/>
      <c r="G574" s="176"/>
      <c r="H574" s="176"/>
      <c r="I574" s="176"/>
      <c r="J574" s="176"/>
      <c r="K574" s="176"/>
      <c r="L574" s="176"/>
      <c r="M574" s="176"/>
      <c r="N574" s="176"/>
      <c r="O574" s="176"/>
      <c r="P574" s="176"/>
    </row>
    <row r="575" spans="2:16" ht="12" customHeight="1" x14ac:dyDescent="0.2">
      <c r="B575" s="45" t="s">
        <v>120</v>
      </c>
      <c r="C575" s="89" t="s">
        <v>121</v>
      </c>
    </row>
    <row r="576" spans="2:16" ht="12" customHeight="1" x14ac:dyDescent="0.2">
      <c r="B576" s="45"/>
      <c r="C576" s="89"/>
    </row>
    <row r="577" spans="2:16" s="53" customFormat="1" ht="34.5" customHeight="1" x14ac:dyDescent="0.2">
      <c r="B577" s="40"/>
      <c r="C577" s="322" t="s">
        <v>415</v>
      </c>
      <c r="D577" s="322"/>
      <c r="E577" s="322"/>
      <c r="F577" s="322"/>
      <c r="G577" s="322"/>
      <c r="H577" s="322"/>
      <c r="I577" s="322"/>
      <c r="J577" s="322"/>
      <c r="K577" s="322"/>
      <c r="L577" s="322"/>
      <c r="M577" s="322"/>
      <c r="N577" s="322"/>
      <c r="O577" s="322"/>
      <c r="P577" s="322"/>
    </row>
    <row r="579" spans="2:16" ht="12" customHeight="1" x14ac:dyDescent="0.2">
      <c r="C579" s="35" t="s">
        <v>241</v>
      </c>
    </row>
    <row r="584" spans="2:16" ht="12" customHeight="1" x14ac:dyDescent="0.2">
      <c r="C584" s="35" t="s">
        <v>402</v>
      </c>
      <c r="M584" s="35" t="s">
        <v>405</v>
      </c>
    </row>
    <row r="586" spans="2:16" ht="12" customHeight="1" x14ac:dyDescent="0.2">
      <c r="C586" s="35" t="s">
        <v>403</v>
      </c>
      <c r="M586" s="35" t="s">
        <v>406</v>
      </c>
    </row>
    <row r="587" spans="2:16" ht="12" customHeight="1" x14ac:dyDescent="0.2">
      <c r="C587" s="35" t="s">
        <v>404</v>
      </c>
      <c r="M587" s="35" t="s">
        <v>407</v>
      </c>
    </row>
  </sheetData>
  <mergeCells count="346">
    <mergeCell ref="I242:K242"/>
    <mergeCell ref="I241:K241"/>
    <mergeCell ref="K211:M211"/>
    <mergeCell ref="L242:N242"/>
    <mergeCell ref="D163:L163"/>
    <mergeCell ref="M163:O163"/>
    <mergeCell ref="D125:I125"/>
    <mergeCell ref="D164:L164"/>
    <mergeCell ref="M164:O164"/>
    <mergeCell ref="C198:P199"/>
    <mergeCell ref="D165:L165"/>
    <mergeCell ref="M165:O165"/>
    <mergeCell ref="D188:L188"/>
    <mergeCell ref="M188:O188"/>
    <mergeCell ref="D166:L166"/>
    <mergeCell ref="M166:O166"/>
    <mergeCell ref="D167:L167"/>
    <mergeCell ref="M167:O167"/>
    <mergeCell ref="L241:N241"/>
    <mergeCell ref="K213:M213"/>
    <mergeCell ref="I239:K239"/>
    <mergeCell ref="D126:I126"/>
    <mergeCell ref="C224:P224"/>
    <mergeCell ref="N213:P213"/>
    <mergeCell ref="L243:N243"/>
    <mergeCell ref="I243:K243"/>
    <mergeCell ref="E239:H239"/>
    <mergeCell ref="E242:H242"/>
    <mergeCell ref="B344:P344"/>
    <mergeCell ref="B338:P338"/>
    <mergeCell ref="E241:H241"/>
    <mergeCell ref="E244:H244"/>
    <mergeCell ref="E243:H243"/>
    <mergeCell ref="L239:N239"/>
    <mergeCell ref="L244:N244"/>
    <mergeCell ref="D270:K270"/>
    <mergeCell ref="L270:O270"/>
    <mergeCell ref="D271:K271"/>
    <mergeCell ref="L271:O271"/>
    <mergeCell ref="D272:K272"/>
    <mergeCell ref="L272:O272"/>
    <mergeCell ref="D273:K273"/>
    <mergeCell ref="L273:O273"/>
    <mergeCell ref="D257:K257"/>
    <mergeCell ref="E240:H240"/>
    <mergeCell ref="I240:K240"/>
    <mergeCell ref="L240:N240"/>
    <mergeCell ref="D276:K276"/>
    <mergeCell ref="L276:O276"/>
    <mergeCell ref="D277:K277"/>
    <mergeCell ref="L277:O277"/>
    <mergeCell ref="D278:K278"/>
    <mergeCell ref="L278:O278"/>
    <mergeCell ref="D269:K269"/>
    <mergeCell ref="L269:O269"/>
    <mergeCell ref="I244:K244"/>
    <mergeCell ref="D130:I130"/>
    <mergeCell ref="J130:L130"/>
    <mergeCell ref="M130:O130"/>
    <mergeCell ref="C138:P139"/>
    <mergeCell ref="C143:P144"/>
    <mergeCell ref="C146:P147"/>
    <mergeCell ref="C134:P135"/>
    <mergeCell ref="I154:K154"/>
    <mergeCell ref="C236:P237"/>
    <mergeCell ref="L274:O274"/>
    <mergeCell ref="F264:M264"/>
    <mergeCell ref="D265:K265"/>
    <mergeCell ref="L265:O265"/>
    <mergeCell ref="D266:K266"/>
    <mergeCell ref="L266:O266"/>
    <mergeCell ref="D267:K267"/>
    <mergeCell ref="C577:P577"/>
    <mergeCell ref="B530:P530"/>
    <mergeCell ref="C246:P246"/>
    <mergeCell ref="B248:P249"/>
    <mergeCell ref="A283:P283"/>
    <mergeCell ref="B285:P287"/>
    <mergeCell ref="D445:P446"/>
    <mergeCell ref="D526:P527"/>
    <mergeCell ref="B320:P320"/>
    <mergeCell ref="C323:P323"/>
    <mergeCell ref="B336:P336"/>
    <mergeCell ref="B340:P340"/>
    <mergeCell ref="C556:P556"/>
    <mergeCell ref="A332:P332"/>
    <mergeCell ref="D275:K275"/>
    <mergeCell ref="L275:O275"/>
    <mergeCell ref="L257:O257"/>
    <mergeCell ref="D258:K258"/>
    <mergeCell ref="L258:O258"/>
    <mergeCell ref="D259:K259"/>
    <mergeCell ref="L259:O259"/>
    <mergeCell ref="D260:K260"/>
    <mergeCell ref="L260:O260"/>
    <mergeCell ref="D274:K274"/>
    <mergeCell ref="C213:J213"/>
    <mergeCell ref="C217:P217"/>
    <mergeCell ref="C219:P219"/>
    <mergeCell ref="N210:P210"/>
    <mergeCell ref="N211:P211"/>
    <mergeCell ref="N212:P212"/>
    <mergeCell ref="C210:J210"/>
    <mergeCell ref="C211:J211"/>
    <mergeCell ref="L155:N155"/>
    <mergeCell ref="K212:M212"/>
    <mergeCell ref="K205:M205"/>
    <mergeCell ref="D200:J200"/>
    <mergeCell ref="K200:M200"/>
    <mergeCell ref="D201:J201"/>
    <mergeCell ref="K201:M201"/>
    <mergeCell ref="D202:J202"/>
    <mergeCell ref="K202:M202"/>
    <mergeCell ref="D203:J203"/>
    <mergeCell ref="K210:M210"/>
    <mergeCell ref="D190:L190"/>
    <mergeCell ref="M190:O190"/>
    <mergeCell ref="D189:L189"/>
    <mergeCell ref="M189:O189"/>
    <mergeCell ref="D206:J206"/>
    <mergeCell ref="K206:M206"/>
    <mergeCell ref="J126:L126"/>
    <mergeCell ref="M126:O126"/>
    <mergeCell ref="D127:I127"/>
    <mergeCell ref="J127:L127"/>
    <mergeCell ref="M127:O127"/>
    <mergeCell ref="D128:I128"/>
    <mergeCell ref="J128:L128"/>
    <mergeCell ref="M128:O128"/>
    <mergeCell ref="D129:I129"/>
    <mergeCell ref="D205:J205"/>
    <mergeCell ref="K203:M203"/>
    <mergeCell ref="D204:J204"/>
    <mergeCell ref="K204:M204"/>
    <mergeCell ref="E156:H156"/>
    <mergeCell ref="I156:K156"/>
    <mergeCell ref="L156:N156"/>
    <mergeCell ref="E154:H154"/>
    <mergeCell ref="L154:N154"/>
    <mergeCell ref="D162:L162"/>
    <mergeCell ref="M162:O162"/>
    <mergeCell ref="E155:H155"/>
    <mergeCell ref="I155:K155"/>
    <mergeCell ref="D123:I123"/>
    <mergeCell ref="J123:L123"/>
    <mergeCell ref="M123:O123"/>
    <mergeCell ref="C84:P85"/>
    <mergeCell ref="N113:P113"/>
    <mergeCell ref="K110:M110"/>
    <mergeCell ref="K111:M111"/>
    <mergeCell ref="K112:M112"/>
    <mergeCell ref="N110:P110"/>
    <mergeCell ref="N111:P111"/>
    <mergeCell ref="C110:J110"/>
    <mergeCell ref="C111:J111"/>
    <mergeCell ref="J119:L119"/>
    <mergeCell ref="M119:O119"/>
    <mergeCell ref="D119:I119"/>
    <mergeCell ref="C94:P95"/>
    <mergeCell ref="D120:I120"/>
    <mergeCell ref="C112:J112"/>
    <mergeCell ref="J120:L120"/>
    <mergeCell ref="D122:I122"/>
    <mergeCell ref="J122:L122"/>
    <mergeCell ref="N112:P112"/>
    <mergeCell ref="M122:O122"/>
    <mergeCell ref="D121:I121"/>
    <mergeCell ref="A1:P1"/>
    <mergeCell ref="J28:L28"/>
    <mergeCell ref="M28:O28"/>
    <mergeCell ref="J57:L57"/>
    <mergeCell ref="M57:O57"/>
    <mergeCell ref="J58:L58"/>
    <mergeCell ref="M58:O58"/>
    <mergeCell ref="F47:J47"/>
    <mergeCell ref="K47:M47"/>
    <mergeCell ref="B3:P7"/>
    <mergeCell ref="F44:J44"/>
    <mergeCell ref="K44:M44"/>
    <mergeCell ref="A13:P13"/>
    <mergeCell ref="C21:P22"/>
    <mergeCell ref="C57:I57"/>
    <mergeCell ref="C58:I58"/>
    <mergeCell ref="D30:I30"/>
    <mergeCell ref="J30:L30"/>
    <mergeCell ref="M30:O30"/>
    <mergeCell ref="D26:I26"/>
    <mergeCell ref="J26:L26"/>
    <mergeCell ref="M26:O26"/>
    <mergeCell ref="C54:P55"/>
    <mergeCell ref="D27:I27"/>
    <mergeCell ref="J27:L27"/>
    <mergeCell ref="M27:O27"/>
    <mergeCell ref="J29:L29"/>
    <mergeCell ref="M29:O29"/>
    <mergeCell ref="D28:I28"/>
    <mergeCell ref="D29:I29"/>
    <mergeCell ref="F36:J36"/>
    <mergeCell ref="K36:M36"/>
    <mergeCell ref="K46:M46"/>
    <mergeCell ref="K45:M45"/>
    <mergeCell ref="H65:J65"/>
    <mergeCell ref="L78:M78"/>
    <mergeCell ref="M60:O60"/>
    <mergeCell ref="K66:M66"/>
    <mergeCell ref="H66:J66"/>
    <mergeCell ref="J59:L59"/>
    <mergeCell ref="M59:O59"/>
    <mergeCell ref="C59:I59"/>
    <mergeCell ref="F37:J37"/>
    <mergeCell ref="C60:I60"/>
    <mergeCell ref="J60:L60"/>
    <mergeCell ref="K37:M37"/>
    <mergeCell ref="F38:J38"/>
    <mergeCell ref="K38:M38"/>
    <mergeCell ref="H67:J67"/>
    <mergeCell ref="K67:M67"/>
    <mergeCell ref="F67:G67"/>
    <mergeCell ref="F66:G66"/>
    <mergeCell ref="C42:P42"/>
    <mergeCell ref="C61:I61"/>
    <mergeCell ref="F77:G77"/>
    <mergeCell ref="L77:M77"/>
    <mergeCell ref="J121:L121"/>
    <mergeCell ref="M121:O121"/>
    <mergeCell ref="C102:P102"/>
    <mergeCell ref="C104:P104"/>
    <mergeCell ref="J61:L61"/>
    <mergeCell ref="M61:O61"/>
    <mergeCell ref="F65:G65"/>
    <mergeCell ref="K65:M65"/>
    <mergeCell ref="H75:K75"/>
    <mergeCell ref="F75:G75"/>
    <mergeCell ref="L75:M75"/>
    <mergeCell ref="F68:G68"/>
    <mergeCell ref="H68:J68"/>
    <mergeCell ref="K68:M68"/>
    <mergeCell ref="F78:G78"/>
    <mergeCell ref="L79:M79"/>
    <mergeCell ref="C113:J113"/>
    <mergeCell ref="K113:M113"/>
    <mergeCell ref="M120:O120"/>
    <mergeCell ref="J79:K79"/>
    <mergeCell ref="C87:P90"/>
    <mergeCell ref="F76:G76"/>
    <mergeCell ref="L76:M76"/>
    <mergeCell ref="H78:K78"/>
    <mergeCell ref="M124:O124"/>
    <mergeCell ref="J125:L125"/>
    <mergeCell ref="M125:O125"/>
    <mergeCell ref="J129:L129"/>
    <mergeCell ref="M129:O129"/>
    <mergeCell ref="E153:H153"/>
    <mergeCell ref="I153:K153"/>
    <mergeCell ref="C149:P150"/>
    <mergeCell ref="L153:N153"/>
    <mergeCell ref="D124:I124"/>
    <mergeCell ref="J124:L124"/>
    <mergeCell ref="L267:O267"/>
    <mergeCell ref="D268:K268"/>
    <mergeCell ref="L268:O268"/>
    <mergeCell ref="F263:M263"/>
    <mergeCell ref="F251:M251"/>
    <mergeCell ref="F252:M252"/>
    <mergeCell ref="D253:K253"/>
    <mergeCell ref="L253:O253"/>
    <mergeCell ref="D254:K254"/>
    <mergeCell ref="L254:O254"/>
    <mergeCell ref="D255:K255"/>
    <mergeCell ref="L255:O255"/>
    <mergeCell ref="D256:K256"/>
    <mergeCell ref="L256:O256"/>
    <mergeCell ref="D230:E230"/>
    <mergeCell ref="F230:I230"/>
    <mergeCell ref="J230:K230"/>
    <mergeCell ref="L230:O230"/>
    <mergeCell ref="D227:E227"/>
    <mergeCell ref="F227:I227"/>
    <mergeCell ref="J227:K227"/>
    <mergeCell ref="L227:O227"/>
    <mergeCell ref="D226:E226"/>
    <mergeCell ref="F226:I226"/>
    <mergeCell ref="J226:K226"/>
    <mergeCell ref="L226:O226"/>
    <mergeCell ref="D228:E228"/>
    <mergeCell ref="F228:I228"/>
    <mergeCell ref="J228:K228"/>
    <mergeCell ref="L228:O228"/>
    <mergeCell ref="D229:E229"/>
    <mergeCell ref="F229:I229"/>
    <mergeCell ref="J229:K229"/>
    <mergeCell ref="L229:O229"/>
    <mergeCell ref="D279:K279"/>
    <mergeCell ref="L279:O279"/>
    <mergeCell ref="D280:K280"/>
    <mergeCell ref="L280:O280"/>
    <mergeCell ref="D281:K281"/>
    <mergeCell ref="L281:O281"/>
    <mergeCell ref="B348:P348"/>
    <mergeCell ref="B350:P350"/>
    <mergeCell ref="D368:P368"/>
    <mergeCell ref="C363:P363"/>
    <mergeCell ref="D364:P364"/>
    <mergeCell ref="D365:P365"/>
    <mergeCell ref="D366:P366"/>
    <mergeCell ref="D367:P367"/>
    <mergeCell ref="C551:P553"/>
    <mergeCell ref="C574:P574"/>
    <mergeCell ref="E545:F545"/>
    <mergeCell ref="G545:J545"/>
    <mergeCell ref="K545:L545"/>
    <mergeCell ref="M545:N545"/>
    <mergeCell ref="E547:F547"/>
    <mergeCell ref="G547:J547"/>
    <mergeCell ref="K547:L547"/>
    <mergeCell ref="M547:N547"/>
    <mergeCell ref="C573:P573"/>
    <mergeCell ref="C570:P570"/>
    <mergeCell ref="C566:P566"/>
    <mergeCell ref="G546:J546"/>
    <mergeCell ref="K546:L546"/>
    <mergeCell ref="M546:N546"/>
    <mergeCell ref="E544:F544"/>
    <mergeCell ref="G544:J544"/>
    <mergeCell ref="K544:L544"/>
    <mergeCell ref="M544:N544"/>
    <mergeCell ref="C426:P439"/>
    <mergeCell ref="D447:P451"/>
    <mergeCell ref="D453:P456"/>
    <mergeCell ref="D458:P458"/>
    <mergeCell ref="E543:F543"/>
    <mergeCell ref="G543:J543"/>
    <mergeCell ref="K543:L543"/>
    <mergeCell ref="M543:N543"/>
    <mergeCell ref="B388:P388"/>
    <mergeCell ref="C382:P382"/>
    <mergeCell ref="B352:P352"/>
    <mergeCell ref="B354:P354"/>
    <mergeCell ref="B356:P356"/>
    <mergeCell ref="D372:P372"/>
    <mergeCell ref="C371:P371"/>
    <mergeCell ref="D369:P369"/>
    <mergeCell ref="D370:P370"/>
    <mergeCell ref="C375:P375"/>
    <mergeCell ref="B384:P384"/>
    <mergeCell ref="C378:P378"/>
  </mergeCells>
  <printOptions horizontalCentered="1" verticalCentered="1"/>
  <pageMargins left="0.39370078740157483" right="0.39370078740157483" top="1.1811023622047245" bottom="1.1811023622047245" header="0.31496062992125984" footer="0.31496062992125984"/>
  <pageSetup scale="93" orientation="landscape" r:id="rId1"/>
  <headerFooter>
    <oddHeader>&amp;L&amp;G&amp;C&amp;"Arial,Negrita"JUNTA DE ASISTENCIA PRIVADA DEL ESTADO DE MICHOACÁN DE OCAMPO&amp;14
&amp;10NOTAS A LOS ESTADOS FINANCIEROS 
CIFRAS EXPRESADAS EN PESOS MEXICANOS</oddHeader>
    <oddFooter xml:space="preserve">&amp;C&amp;"Arial,Normal"&amp;P / &amp;N
</oddFooter>
  </headerFooter>
  <rowBreaks count="13" manualBreakCount="13">
    <brk id="35" max="15" man="1"/>
    <brk id="64" max="15" man="1"/>
    <brk id="96" max="15" man="1"/>
    <brk id="130" max="15" man="1"/>
    <brk id="161" max="15" man="1"/>
    <brk id="199" max="15" man="1"/>
    <brk id="231" max="15" man="1"/>
    <brk id="262" max="15" man="1"/>
    <brk id="300" max="15" man="1"/>
    <brk id="331" max="15" man="1"/>
    <brk id="357" max="15" man="1"/>
    <brk id="385" max="15" man="1"/>
    <brk id="452" max="15" man="1"/>
  </rowBreaks>
  <drawing r:id="rId2"/>
  <legacyDrawing r:id="rId3"/>
  <legacyDrawingHF r:id="rId4"/>
  <oleObjects>
    <mc:AlternateContent xmlns:mc="http://schemas.openxmlformats.org/markup-compatibility/2006">
      <mc:Choice Requires="x14">
        <oleObject progId="Word.Document.12" shapeId="2049" r:id="rId5">
          <objectPr defaultSize="0" r:id="rId6">
            <anchor moveWithCells="1">
              <from>
                <xdr:col>4</xdr:col>
                <xdr:colOff>209550</xdr:colOff>
                <xdr:row>458</xdr:row>
                <xdr:rowOff>19050</xdr:rowOff>
              </from>
              <to>
                <xdr:col>13</xdr:col>
                <xdr:colOff>523875</xdr:colOff>
                <xdr:row>512</xdr:row>
                <xdr:rowOff>57150</xdr:rowOff>
              </to>
            </anchor>
          </objectPr>
        </oleObject>
      </mc:Choice>
      <mc:Fallback>
        <oleObject progId="Word.Document.12" shapeId="204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351" t="s">
        <v>203</v>
      </c>
      <c r="C1" s="351"/>
      <c r="D1" s="351"/>
      <c r="E1" s="351"/>
      <c r="F1" s="351"/>
    </row>
    <row r="2" spans="2:6" ht="14.25" customHeight="1" x14ac:dyDescent="0.2">
      <c r="B2" s="356" t="s">
        <v>204</v>
      </c>
      <c r="C2" s="356"/>
      <c r="D2" s="356"/>
      <c r="E2" s="356"/>
      <c r="F2" s="356"/>
    </row>
    <row r="3" spans="2:6" ht="14.25" customHeight="1" x14ac:dyDescent="0.2">
      <c r="B3" s="356" t="s">
        <v>258</v>
      </c>
      <c r="C3" s="356"/>
      <c r="D3" s="356"/>
      <c r="E3" s="356"/>
      <c r="F3" s="356"/>
    </row>
    <row r="4" spans="2:6" ht="18.75" customHeight="1" x14ac:dyDescent="0.2"/>
    <row r="5" spans="2:6" ht="17.25" customHeight="1" x14ac:dyDescent="0.2">
      <c r="B5" s="24" t="s">
        <v>205</v>
      </c>
      <c r="C5" s="352" t="s">
        <v>206</v>
      </c>
      <c r="D5" s="352"/>
      <c r="E5" s="352"/>
      <c r="F5" s="352"/>
    </row>
    <row r="6" spans="2:6" ht="17.25" customHeight="1" x14ac:dyDescent="0.2">
      <c r="C6" s="352"/>
      <c r="D6" s="352"/>
      <c r="E6" s="352"/>
      <c r="F6" s="352"/>
    </row>
    <row r="7" spans="2:6" ht="17.25" customHeight="1" x14ac:dyDescent="0.2">
      <c r="C7" s="32"/>
      <c r="D7" s="32"/>
      <c r="E7" s="32"/>
      <c r="F7" s="32"/>
    </row>
    <row r="8" spans="2:6" ht="17.25" customHeight="1" x14ac:dyDescent="0.2">
      <c r="B8" s="121" t="s">
        <v>257</v>
      </c>
      <c r="C8" s="352" t="s">
        <v>261</v>
      </c>
      <c r="D8" s="352"/>
      <c r="E8" s="352"/>
      <c r="F8" s="352"/>
    </row>
    <row r="9" spans="2:6" ht="17.25" customHeight="1" x14ac:dyDescent="0.2">
      <c r="C9" s="352"/>
      <c r="D9" s="352"/>
      <c r="E9" s="352"/>
      <c r="F9" s="352"/>
    </row>
    <row r="10" spans="2:6" ht="15.75" customHeight="1" thickBot="1" x14ac:dyDescent="0.25">
      <c r="C10" s="371"/>
      <c r="D10" s="371"/>
      <c r="E10" s="371"/>
      <c r="F10" s="371"/>
    </row>
    <row r="11" spans="2:6" ht="15.75" customHeight="1" x14ac:dyDescent="0.2">
      <c r="C11" s="122"/>
      <c r="D11" s="122"/>
      <c r="E11" s="122"/>
      <c r="F11" s="122"/>
    </row>
    <row r="12" spans="2:6" ht="15.75" customHeight="1" thickBot="1" x14ac:dyDescent="0.25">
      <c r="C12" s="122"/>
      <c r="D12" s="122"/>
      <c r="E12" s="122"/>
      <c r="F12" s="122"/>
    </row>
    <row r="13" spans="2:6" ht="21.75" customHeight="1" x14ac:dyDescent="0.2">
      <c r="B13" s="353" t="s">
        <v>143</v>
      </c>
      <c r="C13" s="354"/>
      <c r="D13" s="354"/>
      <c r="E13" s="354"/>
      <c r="F13" s="355"/>
    </row>
    <row r="14" spans="2:6" s="1" customFormat="1" ht="17.25" customHeight="1" x14ac:dyDescent="0.2">
      <c r="B14" s="2" t="s">
        <v>144</v>
      </c>
      <c r="C14" s="3" t="s">
        <v>145</v>
      </c>
      <c r="D14" s="3" t="s">
        <v>146</v>
      </c>
      <c r="E14" s="3" t="s">
        <v>147</v>
      </c>
      <c r="F14" s="4" t="s">
        <v>148</v>
      </c>
    </row>
    <row r="15" spans="2:6" ht="15.75" customHeight="1" x14ac:dyDescent="0.2">
      <c r="B15" s="357" t="s">
        <v>207</v>
      </c>
      <c r="C15" s="359" t="s">
        <v>208</v>
      </c>
      <c r="D15" s="7" t="s">
        <v>209</v>
      </c>
      <c r="E15" s="8" t="s">
        <v>211</v>
      </c>
      <c r="F15" s="9" t="s">
        <v>211</v>
      </c>
    </row>
    <row r="16" spans="2:6" ht="15.75" customHeight="1" x14ac:dyDescent="0.2">
      <c r="B16" s="358"/>
      <c r="C16" s="360"/>
      <c r="D16" s="7" t="s">
        <v>210</v>
      </c>
      <c r="E16" s="8" t="s">
        <v>212</v>
      </c>
      <c r="F16" s="9" t="s">
        <v>212</v>
      </c>
    </row>
    <row r="17" spans="2:6" ht="23.25" customHeight="1" x14ac:dyDescent="0.2">
      <c r="B17" s="10" t="s">
        <v>149</v>
      </c>
      <c r="C17" s="11" t="s">
        <v>150</v>
      </c>
      <c r="D17" s="12" t="s">
        <v>151</v>
      </c>
      <c r="E17" s="13" t="s">
        <v>152</v>
      </c>
      <c r="F17" s="14" t="s">
        <v>127</v>
      </c>
    </row>
    <row r="18" spans="2:6" ht="15" customHeight="1" x14ac:dyDescent="0.2">
      <c r="B18" s="357" t="s">
        <v>153</v>
      </c>
      <c r="C18" s="359" t="s">
        <v>154</v>
      </c>
      <c r="D18" s="7" t="s">
        <v>155</v>
      </c>
      <c r="E18" s="8" t="s">
        <v>156</v>
      </c>
      <c r="F18" s="9" t="s">
        <v>213</v>
      </c>
    </row>
    <row r="19" spans="2:6" ht="15" customHeight="1" x14ac:dyDescent="0.2">
      <c r="B19" s="361"/>
      <c r="C19" s="362"/>
      <c r="D19" s="7" t="s">
        <v>214</v>
      </c>
      <c r="E19" s="8" t="s">
        <v>215</v>
      </c>
      <c r="F19" s="9" t="s">
        <v>216</v>
      </c>
    </row>
    <row r="20" spans="2:6" ht="15" customHeight="1" x14ac:dyDescent="0.2">
      <c r="B20" s="361"/>
      <c r="C20" s="362"/>
      <c r="D20" s="7" t="s">
        <v>217</v>
      </c>
      <c r="E20" s="8" t="s">
        <v>218</v>
      </c>
      <c r="F20" s="9" t="s">
        <v>219</v>
      </c>
    </row>
    <row r="21" spans="2:6" ht="15" customHeight="1" x14ac:dyDescent="0.2">
      <c r="B21" s="358"/>
      <c r="C21" s="360"/>
      <c r="D21" s="7" t="s">
        <v>220</v>
      </c>
      <c r="E21" s="8" t="s">
        <v>221</v>
      </c>
      <c r="F21" s="9" t="s">
        <v>222</v>
      </c>
    </row>
    <row r="22" spans="2:6" ht="23.25" customHeight="1" x14ac:dyDescent="0.2">
      <c r="B22" s="10" t="s">
        <v>157</v>
      </c>
      <c r="C22" s="11" t="s">
        <v>158</v>
      </c>
      <c r="D22" s="12" t="s">
        <v>159</v>
      </c>
      <c r="E22" s="13" t="s">
        <v>160</v>
      </c>
      <c r="F22" s="14" t="s">
        <v>161</v>
      </c>
    </row>
    <row r="23" spans="2:6" ht="23.25" customHeight="1" x14ac:dyDescent="0.2">
      <c r="B23" s="5" t="s">
        <v>162</v>
      </c>
      <c r="C23" s="6" t="s">
        <v>163</v>
      </c>
      <c r="D23" s="7" t="s">
        <v>164</v>
      </c>
      <c r="E23" s="8" t="s">
        <v>165</v>
      </c>
      <c r="F23" s="9" t="s">
        <v>166</v>
      </c>
    </row>
    <row r="24" spans="2:6" ht="23.25" customHeight="1" thickBot="1" x14ac:dyDescent="0.25">
      <c r="B24" s="27" t="s">
        <v>167</v>
      </c>
      <c r="C24" s="28" t="s">
        <v>168</v>
      </c>
      <c r="D24" s="29" t="s">
        <v>169</v>
      </c>
      <c r="E24" s="30" t="s">
        <v>170</v>
      </c>
      <c r="F24" s="31" t="s">
        <v>171</v>
      </c>
    </row>
    <row r="25" spans="2:6" ht="13.5" thickBot="1" x14ac:dyDescent="0.25">
      <c r="B25" s="20"/>
      <c r="C25" s="20"/>
      <c r="D25" s="20"/>
      <c r="E25" s="20"/>
      <c r="F25" s="20"/>
    </row>
    <row r="26" spans="2:6" ht="21.75" customHeight="1" x14ac:dyDescent="0.2">
      <c r="B26" s="353" t="s">
        <v>172</v>
      </c>
      <c r="C26" s="354"/>
      <c r="D26" s="354"/>
      <c r="E26" s="354"/>
      <c r="F26" s="355"/>
    </row>
    <row r="27" spans="2:6" s="1" customFormat="1" ht="17.25" customHeight="1" x14ac:dyDescent="0.2">
      <c r="B27" s="2" t="s">
        <v>144</v>
      </c>
      <c r="C27" s="3" t="s">
        <v>145</v>
      </c>
      <c r="D27" s="3" t="s">
        <v>146</v>
      </c>
      <c r="E27" s="3" t="s">
        <v>147</v>
      </c>
      <c r="F27" s="4" t="s">
        <v>148</v>
      </c>
    </row>
    <row r="28" spans="2:6" ht="15" customHeight="1" x14ac:dyDescent="0.2">
      <c r="B28" s="357" t="s">
        <v>173</v>
      </c>
      <c r="C28" s="359" t="s">
        <v>174</v>
      </c>
      <c r="D28" s="348" t="s">
        <v>175</v>
      </c>
      <c r="E28" s="8" t="s">
        <v>223</v>
      </c>
      <c r="F28" s="9" t="s">
        <v>224</v>
      </c>
    </row>
    <row r="29" spans="2:6" ht="15" customHeight="1" x14ac:dyDescent="0.2">
      <c r="B29" s="361"/>
      <c r="C29" s="362"/>
      <c r="D29" s="349"/>
      <c r="E29" s="8" t="s">
        <v>225</v>
      </c>
      <c r="F29" s="9" t="s">
        <v>226</v>
      </c>
    </row>
    <row r="30" spans="2:6" ht="15" customHeight="1" x14ac:dyDescent="0.2">
      <c r="B30" s="358"/>
      <c r="C30" s="360"/>
      <c r="D30" s="372"/>
      <c r="E30" s="8" t="s">
        <v>227</v>
      </c>
      <c r="F30" s="9" t="s">
        <v>228</v>
      </c>
    </row>
    <row r="31" spans="2:6" ht="15" customHeight="1" x14ac:dyDescent="0.2">
      <c r="B31" s="363" t="s">
        <v>176</v>
      </c>
      <c r="C31" s="368" t="s">
        <v>177</v>
      </c>
      <c r="D31" s="373" t="s">
        <v>178</v>
      </c>
      <c r="E31" s="13" t="s">
        <v>229</v>
      </c>
      <c r="F31" s="14" t="s">
        <v>230</v>
      </c>
    </row>
    <row r="32" spans="2:6" ht="15" customHeight="1" x14ac:dyDescent="0.2">
      <c r="B32" s="364"/>
      <c r="C32" s="369"/>
      <c r="D32" s="374"/>
      <c r="E32" s="25" t="s">
        <v>231</v>
      </c>
      <c r="F32" s="26" t="s">
        <v>232</v>
      </c>
    </row>
    <row r="33" spans="2:6" ht="15" customHeight="1" x14ac:dyDescent="0.2">
      <c r="B33" s="365"/>
      <c r="C33" s="370"/>
      <c r="D33" s="375"/>
      <c r="E33" s="25" t="s">
        <v>233</v>
      </c>
      <c r="F33" s="26" t="s">
        <v>234</v>
      </c>
    </row>
    <row r="34" spans="2:6" ht="15" customHeight="1" x14ac:dyDescent="0.2">
      <c r="B34" s="357" t="s">
        <v>179</v>
      </c>
      <c r="C34" s="359" t="s">
        <v>180</v>
      </c>
      <c r="D34" s="348" t="s">
        <v>181</v>
      </c>
      <c r="E34" s="8" t="s">
        <v>235</v>
      </c>
      <c r="F34" s="9" t="s">
        <v>236</v>
      </c>
    </row>
    <row r="35" spans="2:6" ht="15" customHeight="1" x14ac:dyDescent="0.2">
      <c r="B35" s="361"/>
      <c r="C35" s="362"/>
      <c r="D35" s="349"/>
      <c r="E35" s="8" t="s">
        <v>237</v>
      </c>
      <c r="F35" s="9" t="s">
        <v>238</v>
      </c>
    </row>
    <row r="36" spans="2:6" ht="15" customHeight="1" thickBot="1" x14ac:dyDescent="0.25">
      <c r="B36" s="366"/>
      <c r="C36" s="367"/>
      <c r="D36" s="350"/>
      <c r="E36" s="18" t="s">
        <v>239</v>
      </c>
      <c r="F36" s="19" t="s">
        <v>240</v>
      </c>
    </row>
    <row r="37" spans="2:6" ht="16.5" thickBot="1" x14ac:dyDescent="0.3">
      <c r="B37" s="21"/>
      <c r="C37" s="22"/>
      <c r="D37" s="22"/>
      <c r="E37" s="23"/>
      <c r="F37" s="23"/>
    </row>
    <row r="38" spans="2:6" ht="21.75" customHeight="1" x14ac:dyDescent="0.2">
      <c r="B38" s="353" t="s">
        <v>182</v>
      </c>
      <c r="C38" s="354"/>
      <c r="D38" s="354"/>
      <c r="E38" s="354"/>
      <c r="F38" s="355"/>
    </row>
    <row r="39" spans="2:6" s="1" customFormat="1" ht="17.25" customHeight="1" x14ac:dyDescent="0.2">
      <c r="B39" s="2" t="s">
        <v>144</v>
      </c>
      <c r="C39" s="3" t="s">
        <v>145</v>
      </c>
      <c r="D39" s="3" t="s">
        <v>146</v>
      </c>
      <c r="E39" s="3" t="s">
        <v>147</v>
      </c>
      <c r="F39" s="4" t="s">
        <v>148</v>
      </c>
    </row>
    <row r="40" spans="2:6" ht="42" customHeight="1" x14ac:dyDescent="0.2">
      <c r="B40" s="5" t="s">
        <v>183</v>
      </c>
      <c r="C40" s="6" t="s">
        <v>184</v>
      </c>
      <c r="D40" s="7" t="s">
        <v>185</v>
      </c>
      <c r="E40" s="8" t="s">
        <v>192</v>
      </c>
      <c r="F40" s="9" t="s">
        <v>195</v>
      </c>
    </row>
    <row r="41" spans="2:6" ht="42" customHeight="1" x14ac:dyDescent="0.2">
      <c r="B41" s="10" t="s">
        <v>186</v>
      </c>
      <c r="C41" s="11" t="s">
        <v>187</v>
      </c>
      <c r="D41" s="12" t="s">
        <v>188</v>
      </c>
      <c r="E41" s="13" t="s">
        <v>193</v>
      </c>
      <c r="F41" s="14" t="s">
        <v>196</v>
      </c>
    </row>
    <row r="42" spans="2:6" ht="65.25" customHeight="1" thickBot="1" x14ac:dyDescent="0.25">
      <c r="B42" s="15" t="s">
        <v>189</v>
      </c>
      <c r="C42" s="16" t="s">
        <v>190</v>
      </c>
      <c r="D42" s="17" t="s">
        <v>191</v>
      </c>
      <c r="E42" s="18" t="s">
        <v>194</v>
      </c>
      <c r="F42" s="19" t="s">
        <v>197</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Equipo</cp:lastModifiedBy>
  <cp:lastPrinted>2024-02-14T17:17:59Z</cp:lastPrinted>
  <dcterms:created xsi:type="dcterms:W3CDTF">2017-02-28T18:38:56Z</dcterms:created>
  <dcterms:modified xsi:type="dcterms:W3CDTF">2024-04-09T15:36:42Z</dcterms:modified>
</cp:coreProperties>
</file>